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.saber\Desktop\"/>
    </mc:Choice>
  </mc:AlternateContent>
  <bookViews>
    <workbookView xWindow="-105" yWindow="-105" windowWidth="23250" windowHeight="12450" tabRatio="622"/>
  </bookViews>
  <sheets>
    <sheet name="Trafic aérien par aéroport" sheetId="3" r:id="rId1"/>
    <sheet name="Ventilation nat-inter" sheetId="4" r:id="rId2"/>
    <sheet name="Ventilation par région" sheetId="6" r:id="rId3"/>
    <sheet name="Top 5 des routes" sheetId="5" r:id="rId4"/>
  </sheets>
  <externalReferences>
    <externalReference r:id="rId5"/>
  </externalReferences>
  <definedNames>
    <definedName name="_xlnm._FilterDatabase" localSheetId="0" hidden="1">'Trafic aérien par aéroport'!$A$7:$S$30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6" l="1"/>
  <c r="G43" i="6"/>
  <c r="D42" i="6"/>
  <c r="D12" i="6"/>
  <c r="P10" i="4"/>
  <c r="P15" i="4"/>
  <c r="H14" i="4"/>
  <c r="H12" i="4"/>
  <c r="H10" i="4"/>
  <c r="H15" i="4"/>
  <c r="I7" i="4"/>
  <c r="I13" i="4"/>
  <c r="I19" i="4"/>
  <c r="I14" i="4"/>
  <c r="I12" i="4"/>
  <c r="I10" i="4"/>
  <c r="I24" i="4"/>
  <c r="I15" i="4"/>
  <c r="I25" i="4"/>
  <c r="P20" i="3" l="1"/>
  <c r="P11" i="3"/>
  <c r="P10" i="3"/>
  <c r="S20" i="3"/>
  <c r="S11" i="3"/>
  <c r="S10" i="3"/>
  <c r="S16" i="3"/>
  <c r="S22" i="3"/>
  <c r="S17" i="3"/>
  <c r="S15" i="3"/>
  <c r="S13" i="3"/>
  <c r="P17" i="3"/>
  <c r="P15" i="3"/>
  <c r="P13" i="3"/>
  <c r="M13" i="3"/>
  <c r="J13" i="3"/>
  <c r="G13" i="3"/>
  <c r="D13" i="3"/>
  <c r="Q24" i="4" l="1"/>
  <c r="P22" i="4"/>
  <c r="I9" i="4"/>
  <c r="I18" i="4"/>
  <c r="I11" i="4"/>
  <c r="I21" i="4"/>
  <c r="I26" i="4"/>
  <c r="I22" i="4"/>
  <c r="H11" i="4"/>
  <c r="H22" i="4"/>
  <c r="S14" i="3"/>
  <c r="S12" i="3"/>
  <c r="P14" i="3"/>
  <c r="P12" i="3"/>
  <c r="M27" i="3"/>
  <c r="J27" i="3"/>
  <c r="G27" i="3"/>
  <c r="D27" i="3"/>
  <c r="G44" i="6" l="1"/>
  <c r="D44" i="6"/>
  <c r="Q22" i="4"/>
  <c r="J25" i="3"/>
  <c r="M25" i="3"/>
  <c r="D25" i="3"/>
  <c r="G25" i="3"/>
  <c r="S23" i="3" l="1"/>
  <c r="P23" i="3"/>
  <c r="P16" i="3"/>
  <c r="P20" i="4" l="1"/>
  <c r="H20" i="4"/>
  <c r="S19" i="3" l="1"/>
  <c r="P19" i="3"/>
  <c r="D88" i="6" l="1"/>
  <c r="G70" i="6" l="1"/>
  <c r="G87" i="6"/>
  <c r="G61" i="6"/>
  <c r="G62" i="6"/>
  <c r="G53" i="6"/>
  <c r="G33" i="6"/>
  <c r="D33" i="6"/>
  <c r="D53" i="6"/>
  <c r="G42" i="6"/>
  <c r="P7" i="4" l="1"/>
  <c r="H7" i="4"/>
  <c r="I20" i="4" l="1"/>
  <c r="I16" i="4"/>
  <c r="I23" i="4"/>
  <c r="I8" i="4"/>
  <c r="I17" i="4"/>
  <c r="I27" i="4"/>
  <c r="H13" i="4"/>
  <c r="H9" i="4"/>
  <c r="H19" i="4"/>
  <c r="H16" i="4"/>
  <c r="H18" i="4"/>
  <c r="H8" i="4"/>
  <c r="H17" i="4"/>
  <c r="H27" i="4"/>
  <c r="G89" i="6"/>
  <c r="G88" i="6"/>
  <c r="G86" i="6"/>
  <c r="G80" i="6"/>
  <c r="G78" i="6"/>
  <c r="G72" i="6"/>
  <c r="G71" i="6"/>
  <c r="G69" i="6"/>
  <c r="G63" i="6"/>
  <c r="G60" i="6"/>
  <c r="G54" i="6"/>
  <c r="G52" i="6"/>
  <c r="G51" i="6"/>
  <c r="G45" i="6"/>
  <c r="G41" i="6"/>
  <c r="G35" i="6"/>
  <c r="G34" i="6"/>
  <c r="G32" i="6"/>
  <c r="G31" i="6"/>
  <c r="G25" i="6"/>
  <c r="G24" i="6"/>
  <c r="G23" i="6"/>
  <c r="G22" i="6"/>
  <c r="G21" i="6"/>
  <c r="G20" i="6"/>
  <c r="G19" i="6"/>
  <c r="D89" i="6"/>
  <c r="D86" i="6"/>
  <c r="D80" i="6"/>
  <c r="D78" i="6"/>
  <c r="D72" i="6"/>
  <c r="D69" i="6"/>
  <c r="D63" i="6"/>
  <c r="D60" i="6"/>
  <c r="D54" i="6"/>
  <c r="D52" i="6"/>
  <c r="D51" i="6"/>
  <c r="D45" i="6"/>
  <c r="D41" i="6"/>
  <c r="D35" i="6"/>
  <c r="D32" i="6"/>
  <c r="D31" i="6"/>
  <c r="D25" i="6"/>
  <c r="D23" i="6"/>
  <c r="D22" i="6"/>
  <c r="D21" i="6"/>
  <c r="D20" i="6"/>
  <c r="D19" i="6"/>
  <c r="G13" i="6"/>
  <c r="G12" i="6"/>
  <c r="G11" i="6"/>
  <c r="G10" i="6"/>
  <c r="G9" i="6"/>
  <c r="G8" i="6"/>
  <c r="G7" i="6"/>
  <c r="D8" i="6"/>
  <c r="D9" i="6"/>
  <c r="D10" i="6"/>
  <c r="D11" i="6"/>
  <c r="D13" i="6"/>
  <c r="D7" i="6"/>
  <c r="Q27" i="4"/>
  <c r="Q7" i="4"/>
  <c r="Q17" i="4"/>
  <c r="Q26" i="4"/>
  <c r="Q8" i="4"/>
  <c r="Q23" i="4"/>
  <c r="Q25" i="4"/>
  <c r="Q18" i="4"/>
  <c r="Q11" i="4"/>
  <c r="Q15" i="4"/>
  <c r="Q16" i="4"/>
  <c r="Q19" i="4"/>
  <c r="Q12" i="4"/>
  <c r="Q14" i="4"/>
  <c r="Q9" i="4"/>
  <c r="Q13" i="4"/>
  <c r="Q20" i="4"/>
  <c r="Q21" i="4"/>
  <c r="P21" i="4"/>
  <c r="P13" i="4"/>
  <c r="P9" i="4"/>
  <c r="P14" i="4"/>
  <c r="P12" i="4"/>
  <c r="P19" i="4"/>
  <c r="P16" i="4"/>
  <c r="P11" i="4"/>
  <c r="P18" i="4"/>
  <c r="P8" i="4"/>
  <c r="P17" i="4"/>
  <c r="P27" i="4"/>
  <c r="S30" i="3"/>
  <c r="P30" i="3"/>
  <c r="M30" i="3"/>
  <c r="M23" i="3"/>
  <c r="M10" i="3"/>
  <c r="M29" i="3"/>
  <c r="M15" i="3"/>
  <c r="M12" i="3"/>
  <c r="M24" i="3"/>
  <c r="M21" i="3"/>
  <c r="M20" i="3"/>
  <c r="M16" i="3"/>
  <c r="M22" i="3"/>
  <c r="M28" i="3"/>
  <c r="M14" i="3"/>
  <c r="M26" i="3"/>
  <c r="M17" i="3"/>
  <c r="M11" i="3"/>
  <c r="M19" i="3"/>
  <c r="M18" i="3"/>
  <c r="J30" i="3"/>
  <c r="J23" i="3"/>
  <c r="J10" i="3"/>
  <c r="J29" i="3"/>
  <c r="J15" i="3"/>
  <c r="J12" i="3"/>
  <c r="J24" i="3"/>
  <c r="J21" i="3"/>
  <c r="J20" i="3"/>
  <c r="J16" i="3"/>
  <c r="J22" i="3"/>
  <c r="J28" i="3"/>
  <c r="J14" i="3"/>
  <c r="J26" i="3"/>
  <c r="J17" i="3"/>
  <c r="J11" i="3"/>
  <c r="J19" i="3"/>
  <c r="J18" i="3"/>
  <c r="G30" i="3"/>
  <c r="G23" i="3"/>
  <c r="G10" i="3"/>
  <c r="G29" i="3"/>
  <c r="G15" i="3"/>
  <c r="G12" i="3"/>
  <c r="G24" i="3"/>
  <c r="G21" i="3"/>
  <c r="G20" i="3"/>
  <c r="G16" i="3"/>
  <c r="G22" i="3"/>
  <c r="G28" i="3"/>
  <c r="G14" i="3"/>
  <c r="G26" i="3"/>
  <c r="G17" i="3"/>
  <c r="G11" i="3"/>
  <c r="G19" i="3"/>
  <c r="G18" i="3"/>
  <c r="D19" i="3"/>
  <c r="D11" i="3"/>
  <c r="D17" i="3"/>
  <c r="D26" i="3"/>
  <c r="D14" i="3"/>
  <c r="D28" i="3"/>
  <c r="D22" i="3"/>
  <c r="D16" i="3"/>
  <c r="D20" i="3"/>
  <c r="D21" i="3"/>
  <c r="D24" i="3"/>
  <c r="D12" i="3"/>
  <c r="D15" i="3"/>
  <c r="D29" i="3"/>
  <c r="D10" i="3"/>
  <c r="D23" i="3"/>
  <c r="D30" i="3"/>
  <c r="D18" i="3"/>
  <c r="C16" i="5" l="1"/>
  <c r="C17" i="5"/>
  <c r="C18" i="5"/>
  <c r="C19" i="5"/>
  <c r="C20" i="5"/>
  <c r="C57" i="5" l="1"/>
  <c r="C58" i="5"/>
  <c r="C59" i="5"/>
  <c r="C60" i="5"/>
  <c r="C61" i="5"/>
  <c r="C56" i="5"/>
  <c r="C47" i="5"/>
  <c r="C48" i="5"/>
  <c r="C49" i="5"/>
  <c r="C50" i="5"/>
  <c r="C51" i="5"/>
  <c r="C46" i="5"/>
  <c r="C37" i="5"/>
  <c r="C38" i="5"/>
  <c r="C39" i="5"/>
  <c r="C40" i="5"/>
  <c r="C41" i="5"/>
  <c r="C36" i="5"/>
  <c r="C27" i="5"/>
  <c r="C28" i="5"/>
  <c r="C29" i="5"/>
  <c r="C30" i="5"/>
  <c r="C31" i="5"/>
  <c r="C26" i="5"/>
  <c r="C21" i="5"/>
  <c r="C7" i="5"/>
  <c r="C8" i="5"/>
  <c r="C9" i="5"/>
  <c r="C10" i="5"/>
  <c r="C11" i="5"/>
  <c r="C6" i="5"/>
</calcChain>
</file>

<file path=xl/sharedStrings.xml><?xml version="1.0" encoding="utf-8"?>
<sst xmlns="http://schemas.openxmlformats.org/spreadsheetml/2006/main" count="240" uniqueCount="101">
  <si>
    <t>AEROPORTS</t>
  </si>
  <si>
    <t>MOUVEMENTS</t>
  </si>
  <si>
    <t>PASSAGERS</t>
  </si>
  <si>
    <t>FRET (tonnes)</t>
  </si>
  <si>
    <t xml:space="preserve">TOTAL </t>
  </si>
  <si>
    <t xml:space="preserve">CUMUL </t>
  </si>
  <si>
    <t>AEROPORT</t>
  </si>
  <si>
    <t>INTERNATIONAL</t>
  </si>
  <si>
    <t>NATIONAL</t>
  </si>
  <si>
    <t>TOTAL</t>
  </si>
  <si>
    <t>ROUTES AERIENNES</t>
  </si>
  <si>
    <t>Passagers</t>
  </si>
  <si>
    <t>Part %</t>
  </si>
  <si>
    <t>TOTAL INTERNATIONAL</t>
  </si>
  <si>
    <t>EUROPE</t>
  </si>
  <si>
    <t>AMERIQUE DU SUD</t>
  </si>
  <si>
    <t>Total International</t>
  </si>
  <si>
    <t xml:space="preserve">MOYEN ET EXTREME ORIENT </t>
  </si>
  <si>
    <t>AFRIQUE</t>
  </si>
  <si>
    <t xml:space="preserve">AMERIQUE DU NORD </t>
  </si>
  <si>
    <t>PAYS DU MAGHREB</t>
  </si>
  <si>
    <t>Trafic Global</t>
  </si>
  <si>
    <t>Trafic CMN</t>
  </si>
  <si>
    <t>Trafic RAK</t>
  </si>
  <si>
    <t>Trafic AGA</t>
  </si>
  <si>
    <t>Trafic TNG</t>
  </si>
  <si>
    <t>Trafic FEZ</t>
  </si>
  <si>
    <t>AUTRES</t>
  </si>
  <si>
    <t>Trafic OUD</t>
  </si>
  <si>
    <t>Trafic NDR</t>
  </si>
  <si>
    <t>Trafic RBT</t>
  </si>
  <si>
    <t>MOYEN ET EXTREME ORIENT</t>
  </si>
  <si>
    <t>AFRIQUE (AUTRES RELATIONS)</t>
  </si>
  <si>
    <t>AMERIQUE DU NORD</t>
  </si>
  <si>
    <t>AUTRES PAYS DU MAGHREB</t>
  </si>
  <si>
    <t>Var Cumul 24-23</t>
  </si>
  <si>
    <t>Var 24-23</t>
  </si>
  <si>
    <t>MARRAKECH</t>
  </si>
  <si>
    <t>AGADIR</t>
  </si>
  <si>
    <t>TANGER</t>
  </si>
  <si>
    <t>FES</t>
  </si>
  <si>
    <t>RABAT-SALE</t>
  </si>
  <si>
    <t>NADOR</t>
  </si>
  <si>
    <t>OUJDA</t>
  </si>
  <si>
    <t>DAKHLA</t>
  </si>
  <si>
    <t>LAAYOUNE</t>
  </si>
  <si>
    <t>ESSAOUIRA</t>
  </si>
  <si>
    <t>TETOUAN</t>
  </si>
  <si>
    <t>OUARZAZATE</t>
  </si>
  <si>
    <t>ALHOCEIMA</t>
  </si>
  <si>
    <t>ERRACHIDIA</t>
  </si>
  <si>
    <t>GUELMIM</t>
  </si>
  <si>
    <t>TAN-TAN</t>
  </si>
  <si>
    <t>ZAGORA</t>
  </si>
  <si>
    <t>BENSLIMANE</t>
  </si>
  <si>
    <t>MOHAMMED V</t>
  </si>
  <si>
    <t>BENI-MELLAL</t>
  </si>
  <si>
    <t>Var Juillet 24-23</t>
  </si>
  <si>
    <t>Var Cumul Juillet 24-23</t>
  </si>
  <si>
    <t>Aout et Cumul à fin Aout 2024/2023</t>
  </si>
  <si>
    <t>Aout</t>
  </si>
  <si>
    <t>Ventilation du trafic aérien des passagers en national, international et par aéroport au titre du mois d'Aout et cumul à fin Aout 2023-2024</t>
  </si>
  <si>
    <t>Variation Aout 24/23</t>
  </si>
  <si>
    <t>Cumul Aout 2023</t>
  </si>
  <si>
    <t>Cumul Aout 2024</t>
  </si>
  <si>
    <t>Variation Cumul Aout 24/23</t>
  </si>
  <si>
    <t>Total général</t>
  </si>
  <si>
    <t>TOP 5 des Routes Aériennes internationales Aout 2024</t>
  </si>
  <si>
    <t>TOP 5 des Routes Aériennes internationales à CMN -Aout 2024</t>
  </si>
  <si>
    <t>TOP 5 des Routes Aériennes internationales à RAK - Aout 2024</t>
  </si>
  <si>
    <t>TOP 5 des Routes Aériennes internationales à AGA - Aout 2024</t>
  </si>
  <si>
    <t>TOP 5 des Routes Aériennes internationales à TNG - Aout 2024</t>
  </si>
  <si>
    <t>TOP 5 des Routes Aériennes internationales à FEZ - Aout 2024</t>
  </si>
  <si>
    <t>Trafic aérien international des passagers par secteur géographique et par aéroport Aout et Cumul à fin Aout 2023-2024</t>
  </si>
  <si>
    <t>Cumul Aout</t>
  </si>
  <si>
    <t>MARRAKECH-PARIS-ORLY</t>
  </si>
  <si>
    <t>MOHAMMED V-PARIS-ORLY</t>
  </si>
  <si>
    <t>MOHAMMED V-PARIS-CDG</t>
  </si>
  <si>
    <t>MOHAMMED V-JEDDAH</t>
  </si>
  <si>
    <t>MOHAMMED V-MONTREAL</t>
  </si>
  <si>
    <t>AGADIR-PARIS-ORLY</t>
  </si>
  <si>
    <t>AGADIR-MANCHESTER</t>
  </si>
  <si>
    <t>AGADIR-LONDRES-GATW.</t>
  </si>
  <si>
    <t>AGADIR-NANTES</t>
  </si>
  <si>
    <t>AGADIR-BIRMINGHAM</t>
  </si>
  <si>
    <t>MARRAKECH-LONDRES-GATW.</t>
  </si>
  <si>
    <t>MARRAKECH-MADRID</t>
  </si>
  <si>
    <t>MARRAKECH-PARIS-CDG</t>
  </si>
  <si>
    <t>MARRAKECH-MILAN</t>
  </si>
  <si>
    <t>TANGER-BRUXELLES</t>
  </si>
  <si>
    <t>TANGER-BARCELONE</t>
  </si>
  <si>
    <t>TANGER-MADRID</t>
  </si>
  <si>
    <t>TANGER-PARIS-ORLY</t>
  </si>
  <si>
    <t>TANGER-MALAGA</t>
  </si>
  <si>
    <t>FES-MARSEILLE</t>
  </si>
  <si>
    <t>FES-PARIS-ORLY</t>
  </si>
  <si>
    <t>FES-TOULOUSE</t>
  </si>
  <si>
    <t>FES-BARCELONE</t>
  </si>
  <si>
    <t>FES-BORDEAUX</t>
  </si>
  <si>
    <t>MOHAMMED V-ISTANBUL</t>
  </si>
  <si>
    <t>Trafic aérien commercial par aéroport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</si>
</sst>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indexed="16"/>
      <name val="Arial"/>
      <family val="2"/>
    </font>
    <font>
      <b/>
      <sz val="12"/>
      <color rgb="FF0070C0"/>
      <name val="Arial"/>
      <family val="2"/>
    </font>
    <font>
      <sz val="12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/>
    <xf numFmtId="2" fontId="4" fillId="0" borderId="0" xfId="0" applyNumberFormat="1" applyFont="1" applyBorder="1" applyAlignment="1"/>
    <xf numFmtId="0" fontId="5" fillId="0" borderId="0" xfId="0" applyFont="1" applyBorder="1"/>
    <xf numFmtId="2" fontId="5" fillId="0" borderId="0" xfId="0" applyNumberFormat="1" applyFont="1" applyBorder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vertical="top" wrapText="1"/>
    </xf>
    <xf numFmtId="0" fontId="6" fillId="2" borderId="1" xfId="0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10" fontId="8" fillId="0" borderId="1" xfId="2" applyNumberFormat="1" applyFont="1" applyFill="1" applyBorder="1" applyAlignment="1">
      <alignment horizontal="right"/>
    </xf>
    <xf numFmtId="3" fontId="4" fillId="4" borderId="1" xfId="1" applyNumberFormat="1" applyFont="1" applyFill="1" applyBorder="1" applyAlignment="1">
      <alignment horizontal="right"/>
    </xf>
    <xf numFmtId="3" fontId="4" fillId="3" borderId="1" xfId="1" applyNumberFormat="1" applyFont="1" applyFill="1" applyBorder="1" applyAlignment="1">
      <alignment horizontal="right"/>
    </xf>
    <xf numFmtId="2" fontId="4" fillId="3" borderId="1" xfId="1" applyNumberFormat="1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5" fillId="0" borderId="0" xfId="0" applyFont="1" applyFill="1"/>
    <xf numFmtId="3" fontId="6" fillId="2" borderId="1" xfId="1" applyNumberFormat="1" applyFont="1" applyFill="1" applyBorder="1" applyAlignment="1">
      <alignment horizontal="right"/>
    </xf>
    <xf numFmtId="10" fontId="6" fillId="2" borderId="1" xfId="2" applyNumberFormat="1" applyFont="1" applyFill="1" applyBorder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0" fontId="9" fillId="0" borderId="0" xfId="0" applyFont="1"/>
    <xf numFmtId="0" fontId="10" fillId="2" borderId="7" xfId="0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3" fontId="0" fillId="0" borderId="7" xfId="0" applyNumberFormat="1" applyBorder="1"/>
    <xf numFmtId="0" fontId="10" fillId="2" borderId="7" xfId="0" applyFont="1" applyFill="1" applyBorder="1" applyAlignment="1">
      <alignment horizontal="left"/>
    </xf>
    <xf numFmtId="3" fontId="10" fillId="2" borderId="7" xfId="0" applyNumberFormat="1" applyFont="1" applyFill="1" applyBorder="1"/>
    <xf numFmtId="0" fontId="11" fillId="0" borderId="7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3" fontId="0" fillId="0" borderId="7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3" fontId="10" fillId="2" borderId="7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3" fontId="15" fillId="0" borderId="7" xfId="0" applyNumberFormat="1" applyFont="1" applyBorder="1" applyAlignment="1">
      <alignment horizontal="right" vertical="center"/>
    </xf>
    <xf numFmtId="3" fontId="15" fillId="5" borderId="7" xfId="0" applyNumberFormat="1" applyFont="1" applyFill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5" borderId="7" xfId="0" applyFont="1" applyFill="1" applyBorder="1" applyAlignment="1">
      <alignment horizontal="right" vertical="center"/>
    </xf>
    <xf numFmtId="0" fontId="17" fillId="2" borderId="7" xfId="0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horizontal="right" vertical="center"/>
    </xf>
    <xf numFmtId="2" fontId="10" fillId="2" borderId="7" xfId="0" applyNumberFormat="1" applyFont="1" applyFill="1" applyBorder="1" applyAlignment="1">
      <alignment horizontal="center" vertical="center"/>
    </xf>
    <xf numFmtId="10" fontId="16" fillId="0" borderId="7" xfId="0" applyNumberFormat="1" applyFont="1" applyFill="1" applyBorder="1" applyAlignment="1">
      <alignment horizontal="right" vertical="center"/>
    </xf>
    <xf numFmtId="10" fontId="19" fillId="2" borderId="7" xfId="0" applyNumberFormat="1" applyFont="1" applyFill="1" applyBorder="1" applyAlignment="1">
      <alignment horizontal="right" vertical="center"/>
    </xf>
    <xf numFmtId="10" fontId="0" fillId="0" borderId="7" xfId="2" applyNumberFormat="1" applyFont="1" applyBorder="1"/>
    <xf numFmtId="10" fontId="10" fillId="2" borderId="7" xfId="2" applyNumberFormat="1" applyFont="1" applyFill="1" applyBorder="1"/>
    <xf numFmtId="9" fontId="0" fillId="0" borderId="0" xfId="2" applyFont="1"/>
    <xf numFmtId="0" fontId="6" fillId="2" borderId="1" xfId="0" applyFont="1" applyFill="1" applyBorder="1" applyAlignment="1">
      <alignment horizontal="center"/>
    </xf>
    <xf numFmtId="9" fontId="5" fillId="0" borderId="0" xfId="2" applyFont="1"/>
    <xf numFmtId="3" fontId="0" fillId="0" borderId="0" xfId="0" applyNumberFormat="1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17" fontId="10" fillId="2" borderId="7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3">
    <cellStyle name="Milliers 3" xfId="1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VENTILATION DES MOUVEMENTS D'AVIONS PAR AEROPORT (Echelle logarithmique)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'[1]Tableau de bord par aéro'!$B$7:$B$8</c:f>
              <c:strCache>
                <c:ptCount val="1"/>
                <c:pt idx="0">
                  <c:v>JUILLET 2009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aéro'!$B$9:$B$25</c:f>
              <c:numCache>
                <c:formatCode>General</c:formatCode>
                <c:ptCount val="17"/>
                <c:pt idx="0">
                  <c:v>6433</c:v>
                </c:pt>
                <c:pt idx="1">
                  <c:v>1120</c:v>
                </c:pt>
                <c:pt idx="2">
                  <c:v>2009</c:v>
                </c:pt>
                <c:pt idx="3">
                  <c:v>809</c:v>
                </c:pt>
                <c:pt idx="4">
                  <c:v>359</c:v>
                </c:pt>
                <c:pt idx="5">
                  <c:v>498</c:v>
                </c:pt>
                <c:pt idx="6">
                  <c:v>592</c:v>
                </c:pt>
                <c:pt idx="7">
                  <c:v>218</c:v>
                </c:pt>
                <c:pt idx="8">
                  <c:v>142</c:v>
                </c:pt>
                <c:pt idx="9">
                  <c:v>94</c:v>
                </c:pt>
                <c:pt idx="10">
                  <c:v>32</c:v>
                </c:pt>
                <c:pt idx="11">
                  <c:v>60</c:v>
                </c:pt>
                <c:pt idx="12">
                  <c:v>16</c:v>
                </c:pt>
                <c:pt idx="13">
                  <c:v>0</c:v>
                </c:pt>
                <c:pt idx="14">
                  <c:v>16</c:v>
                </c:pt>
                <c:pt idx="16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4B-4F49-85E5-E109C798FD21}"/>
            </c:ext>
          </c:extLst>
        </c:ser>
        <c:ser>
          <c:idx val="1"/>
          <c:order val="1"/>
          <c:tx>
            <c:strRef>
              <c:f>'[1]Tableau de bord par aéro'!$C$7:$C$8</c:f>
              <c:strCache>
                <c:ptCount val="1"/>
                <c:pt idx="0">
                  <c:v>JUILLET 2008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aéro'!$C$9:$C$25</c:f>
              <c:numCache>
                <c:formatCode>General</c:formatCode>
                <c:ptCount val="17"/>
                <c:pt idx="0">
                  <c:v>6367</c:v>
                </c:pt>
                <c:pt idx="1">
                  <c:v>1146</c:v>
                </c:pt>
                <c:pt idx="2">
                  <c:v>2068</c:v>
                </c:pt>
                <c:pt idx="3">
                  <c:v>622</c:v>
                </c:pt>
                <c:pt idx="4">
                  <c:v>399</c:v>
                </c:pt>
                <c:pt idx="5">
                  <c:v>412</c:v>
                </c:pt>
                <c:pt idx="6">
                  <c:v>471</c:v>
                </c:pt>
                <c:pt idx="7">
                  <c:v>258</c:v>
                </c:pt>
                <c:pt idx="8">
                  <c:v>120</c:v>
                </c:pt>
                <c:pt idx="9">
                  <c:v>88</c:v>
                </c:pt>
                <c:pt idx="10">
                  <c:v>30</c:v>
                </c:pt>
                <c:pt idx="11">
                  <c:v>74</c:v>
                </c:pt>
                <c:pt idx="12">
                  <c:v>16</c:v>
                </c:pt>
                <c:pt idx="13">
                  <c:v>26</c:v>
                </c:pt>
                <c:pt idx="15">
                  <c:v>2</c:v>
                </c:pt>
                <c:pt idx="16">
                  <c:v>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4B-4F49-85E5-E109C798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086880"/>
        <c:axId val="288086096"/>
      </c:barChart>
      <c:catAx>
        <c:axId val="28808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AEROPORTS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808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8086096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MOUVEMENTS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88086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VENTILATION DU TRAFIC PASSAGERS COMMERCIAUX PAR AEROPORT (Echelle logarithmique)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'[1]Tableau de bord par aéro'!$B$7:$B$8</c:f>
              <c:strCache>
                <c:ptCount val="1"/>
                <c:pt idx="0">
                  <c:v>JUILLET 2009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aéro'!$J$9:$J$25</c:f>
              <c:numCache>
                <c:formatCode>General</c:formatCode>
                <c:ptCount val="17"/>
                <c:pt idx="0">
                  <c:v>666213</c:v>
                </c:pt>
                <c:pt idx="1">
                  <c:v>136694</c:v>
                </c:pt>
                <c:pt idx="2">
                  <c:v>219397</c:v>
                </c:pt>
                <c:pt idx="3">
                  <c:v>80376</c:v>
                </c:pt>
                <c:pt idx="4">
                  <c:v>39391</c:v>
                </c:pt>
                <c:pt idx="5">
                  <c:v>48434</c:v>
                </c:pt>
                <c:pt idx="6">
                  <c:v>61291</c:v>
                </c:pt>
                <c:pt idx="7">
                  <c:v>8807</c:v>
                </c:pt>
                <c:pt idx="8">
                  <c:v>5221</c:v>
                </c:pt>
                <c:pt idx="9">
                  <c:v>6749</c:v>
                </c:pt>
                <c:pt idx="10">
                  <c:v>2630</c:v>
                </c:pt>
                <c:pt idx="11">
                  <c:v>3670</c:v>
                </c:pt>
                <c:pt idx="12">
                  <c:v>318</c:v>
                </c:pt>
                <c:pt idx="13">
                  <c:v>0</c:v>
                </c:pt>
                <c:pt idx="14">
                  <c:v>274</c:v>
                </c:pt>
                <c:pt idx="16">
                  <c:v>2754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9F-4343-ABDA-934565E6DEE6}"/>
            </c:ext>
          </c:extLst>
        </c:ser>
        <c:ser>
          <c:idx val="1"/>
          <c:order val="1"/>
          <c:tx>
            <c:strRef>
              <c:f>'[1]Tableau de bord par aéro'!$C$7:$C$8</c:f>
              <c:strCache>
                <c:ptCount val="1"/>
                <c:pt idx="0">
                  <c:v>JUILLET 2008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'[1]Tableau de bord par aéro'!$A$9:$A$25</c:f>
              <c:strCache>
                <c:ptCount val="17"/>
                <c:pt idx="0">
                  <c:v>MED V      </c:v>
                </c:pt>
                <c:pt idx="1">
                  <c:v>AGADIR     </c:v>
                </c:pt>
                <c:pt idx="2">
                  <c:v>MARRAKECH  </c:v>
                </c:pt>
                <c:pt idx="3">
                  <c:v>TANGER     </c:v>
                </c:pt>
                <c:pt idx="4">
                  <c:v>RABAT-SALE </c:v>
                </c:pt>
                <c:pt idx="5">
                  <c:v>FES-SAISS  </c:v>
                </c:pt>
                <c:pt idx="6">
                  <c:v>OUJDA      </c:v>
                </c:pt>
                <c:pt idx="7">
                  <c:v>LAAYOUNE   </c:v>
                </c:pt>
                <c:pt idx="8">
                  <c:v>OUARZAZATE </c:v>
                </c:pt>
                <c:pt idx="9">
                  <c:v>AL-HOCEIMA </c:v>
                </c:pt>
                <c:pt idx="10">
                  <c:v>TETOUAN    </c:v>
                </c:pt>
                <c:pt idx="11">
                  <c:v>DAKHLA     </c:v>
                </c:pt>
                <c:pt idx="12">
                  <c:v>ERRACHIDIA </c:v>
                </c:pt>
                <c:pt idx="13">
                  <c:v>TAN-TAN    </c:v>
                </c:pt>
                <c:pt idx="14">
                  <c:v>GUELMIM</c:v>
                </c:pt>
                <c:pt idx="15">
                  <c:v>BENSLIMANE </c:v>
                </c:pt>
                <c:pt idx="16">
                  <c:v>ESSAOUIRA  </c:v>
                </c:pt>
              </c:strCache>
            </c:strRef>
          </c:cat>
          <c:val>
            <c:numRef>
              <c:f>'[1]Tableau de bord par aéro'!$K$9:$K$25</c:f>
              <c:numCache>
                <c:formatCode>General</c:formatCode>
                <c:ptCount val="17"/>
                <c:pt idx="0">
                  <c:v>623971</c:v>
                </c:pt>
                <c:pt idx="1">
                  <c:v>141789</c:v>
                </c:pt>
                <c:pt idx="2">
                  <c:v>230824</c:v>
                </c:pt>
                <c:pt idx="3">
                  <c:v>61869</c:v>
                </c:pt>
                <c:pt idx="4">
                  <c:v>36673</c:v>
                </c:pt>
                <c:pt idx="5">
                  <c:v>33850</c:v>
                </c:pt>
                <c:pt idx="6">
                  <c:v>50240</c:v>
                </c:pt>
                <c:pt idx="7">
                  <c:v>8999</c:v>
                </c:pt>
                <c:pt idx="8">
                  <c:v>3791</c:v>
                </c:pt>
                <c:pt idx="9">
                  <c:v>6393</c:v>
                </c:pt>
                <c:pt idx="10">
                  <c:v>3416</c:v>
                </c:pt>
                <c:pt idx="11">
                  <c:v>3203</c:v>
                </c:pt>
                <c:pt idx="12">
                  <c:v>217</c:v>
                </c:pt>
                <c:pt idx="13">
                  <c:v>731</c:v>
                </c:pt>
                <c:pt idx="15">
                  <c:v>6</c:v>
                </c:pt>
                <c:pt idx="16">
                  <c:v>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9F-4343-ABDA-934565E6D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192096"/>
        <c:axId val="290193272"/>
      </c:barChart>
      <c:catAx>
        <c:axId val="290192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AEROPORTS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0193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193272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50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NOMBRE DE PASSAGERS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901920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30</xdr:row>
          <xdr:rowOff>0</xdr:rowOff>
        </xdr:from>
        <xdr:to>
          <xdr:col>3</xdr:col>
          <xdr:colOff>504825</xdr:colOff>
          <xdr:row>30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76200</xdr:colOff>
      <xdr:row>30</xdr:row>
      <xdr:rowOff>0</xdr:rowOff>
    </xdr:from>
    <xdr:to>
      <xdr:col>3</xdr:col>
      <xdr:colOff>504825</xdr:colOff>
      <xdr:row>30</xdr:row>
      <xdr:rowOff>0</xdr:rowOff>
    </xdr:to>
    <xdr:pic>
      <xdr:nvPicPr>
        <xdr:cNvPr id="10" name="Picture 17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6848475"/>
          <a:ext cx="4286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333375</xdr:colOff>
      <xdr:row>30</xdr:row>
      <xdr:rowOff>0</xdr:rowOff>
    </xdr:from>
    <xdr:to>
      <xdr:col>3</xdr:col>
      <xdr:colOff>504825</xdr:colOff>
      <xdr:row>30</xdr:row>
      <xdr:rowOff>0</xdr:rowOff>
    </xdr:to>
    <xdr:pic>
      <xdr:nvPicPr>
        <xdr:cNvPr id="11" name="Picture 18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6848475"/>
          <a:ext cx="1714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333375</xdr:colOff>
      <xdr:row>30</xdr:row>
      <xdr:rowOff>0</xdr:rowOff>
    </xdr:from>
    <xdr:to>
      <xdr:col>3</xdr:col>
      <xdr:colOff>504825</xdr:colOff>
      <xdr:row>30</xdr:row>
      <xdr:rowOff>0</xdr:rowOff>
    </xdr:to>
    <xdr:pic>
      <xdr:nvPicPr>
        <xdr:cNvPr id="12" name="Picture 19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6848475"/>
          <a:ext cx="1714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pic>
      <xdr:nvPicPr>
        <xdr:cNvPr id="13" name="Picture 20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684847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981075</xdr:colOff>
      <xdr:row>30</xdr:row>
      <xdr:rowOff>0</xdr:rowOff>
    </xdr:from>
    <xdr:to>
      <xdr:col>14</xdr:col>
      <xdr:colOff>333375</xdr:colOff>
      <xdr:row>30</xdr:row>
      <xdr:rowOff>0</xdr:rowOff>
    </xdr:to>
    <xdr:graphicFrame macro="">
      <xdr:nvGraphicFramePr>
        <xdr:cNvPr id="14" name="Graphique 2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1000125</xdr:colOff>
      <xdr:row>30</xdr:row>
      <xdr:rowOff>0</xdr:rowOff>
    </xdr:from>
    <xdr:to>
      <xdr:col>14</xdr:col>
      <xdr:colOff>314325</xdr:colOff>
      <xdr:row>30</xdr:row>
      <xdr:rowOff>0</xdr:rowOff>
    </xdr:to>
    <xdr:graphicFrame macro="">
      <xdr:nvGraphicFramePr>
        <xdr:cNvPr id="15" name="Graphique 2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Z05F4~1.SAB/LOCALS~1/Temp/Rar$DI01.812/cumul%20juillet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au de bord par aéro"/>
      <sheetName val="trafic global par aer"/>
    </sheetNames>
    <sheetDataSet>
      <sheetData sheetId="0">
        <row r="7">
          <cell r="B7" t="str">
            <v>JUILLET</v>
          </cell>
          <cell r="C7" t="str">
            <v>JUILLET</v>
          </cell>
        </row>
        <row r="8">
          <cell r="B8">
            <v>2009</v>
          </cell>
          <cell r="C8">
            <v>2008</v>
          </cell>
        </row>
        <row r="9">
          <cell r="A9" t="str">
            <v xml:space="preserve">MED V      </v>
          </cell>
          <cell r="B9">
            <v>6433</v>
          </cell>
          <cell r="C9">
            <v>6367</v>
          </cell>
          <cell r="J9">
            <v>666213</v>
          </cell>
          <cell r="K9">
            <v>623971</v>
          </cell>
        </row>
        <row r="10">
          <cell r="A10" t="str">
            <v xml:space="preserve">AGADIR     </v>
          </cell>
          <cell r="B10">
            <v>1120</v>
          </cell>
          <cell r="C10">
            <v>1146</v>
          </cell>
          <cell r="J10">
            <v>136694</v>
          </cell>
          <cell r="K10">
            <v>141789</v>
          </cell>
        </row>
        <row r="11">
          <cell r="A11" t="str">
            <v xml:space="preserve">MARRAKECH  </v>
          </cell>
          <cell r="B11">
            <v>2009</v>
          </cell>
          <cell r="C11">
            <v>2068</v>
          </cell>
          <cell r="J11">
            <v>219397</v>
          </cell>
          <cell r="K11">
            <v>230824</v>
          </cell>
        </row>
        <row r="12">
          <cell r="A12" t="str">
            <v xml:space="preserve">TANGER     </v>
          </cell>
          <cell r="B12">
            <v>809</v>
          </cell>
          <cell r="C12">
            <v>622</v>
          </cell>
          <cell r="J12">
            <v>80376</v>
          </cell>
          <cell r="K12">
            <v>61869</v>
          </cell>
        </row>
        <row r="13">
          <cell r="A13" t="str">
            <v xml:space="preserve">RABAT-SALE </v>
          </cell>
          <cell r="B13">
            <v>359</v>
          </cell>
          <cell r="C13">
            <v>399</v>
          </cell>
          <cell r="J13">
            <v>39391</v>
          </cell>
          <cell r="K13">
            <v>36673</v>
          </cell>
        </row>
        <row r="14">
          <cell r="A14" t="str">
            <v xml:space="preserve">FES-SAISS  </v>
          </cell>
          <cell r="B14">
            <v>498</v>
          </cell>
          <cell r="C14">
            <v>412</v>
          </cell>
          <cell r="J14">
            <v>48434</v>
          </cell>
          <cell r="K14">
            <v>33850</v>
          </cell>
        </row>
        <row r="15">
          <cell r="A15" t="str">
            <v xml:space="preserve">OUJDA      </v>
          </cell>
          <cell r="B15">
            <v>592</v>
          </cell>
          <cell r="C15">
            <v>471</v>
          </cell>
          <cell r="J15">
            <v>61291</v>
          </cell>
          <cell r="K15">
            <v>50240</v>
          </cell>
        </row>
        <row r="16">
          <cell r="A16" t="str">
            <v xml:space="preserve">LAAYOUNE   </v>
          </cell>
          <cell r="B16">
            <v>218</v>
          </cell>
          <cell r="C16">
            <v>258</v>
          </cell>
          <cell r="J16">
            <v>8807</v>
          </cell>
          <cell r="K16">
            <v>8999</v>
          </cell>
        </row>
        <row r="17">
          <cell r="A17" t="str">
            <v xml:space="preserve">OUARZAZATE </v>
          </cell>
          <cell r="B17">
            <v>142</v>
          </cell>
          <cell r="C17">
            <v>120</v>
          </cell>
          <cell r="J17">
            <v>5221</v>
          </cell>
          <cell r="K17">
            <v>3791</v>
          </cell>
        </row>
        <row r="18">
          <cell r="A18" t="str">
            <v xml:space="preserve">AL-HOCEIMA </v>
          </cell>
          <cell r="B18">
            <v>94</v>
          </cell>
          <cell r="C18">
            <v>88</v>
          </cell>
          <cell r="J18">
            <v>6749</v>
          </cell>
          <cell r="K18">
            <v>6393</v>
          </cell>
        </row>
        <row r="19">
          <cell r="A19" t="str">
            <v xml:space="preserve">TETOUAN    </v>
          </cell>
          <cell r="B19">
            <v>32</v>
          </cell>
          <cell r="C19">
            <v>30</v>
          </cell>
          <cell r="J19">
            <v>2630</v>
          </cell>
          <cell r="K19">
            <v>3416</v>
          </cell>
        </row>
        <row r="20">
          <cell r="A20" t="str">
            <v xml:space="preserve">DAKHLA     </v>
          </cell>
          <cell r="B20">
            <v>60</v>
          </cell>
          <cell r="C20">
            <v>74</v>
          </cell>
          <cell r="J20">
            <v>3670</v>
          </cell>
          <cell r="K20">
            <v>3203</v>
          </cell>
        </row>
        <row r="21">
          <cell r="A21" t="str">
            <v xml:space="preserve">ERRACHIDIA </v>
          </cell>
          <cell r="B21">
            <v>16</v>
          </cell>
          <cell r="C21">
            <v>16</v>
          </cell>
          <cell r="J21">
            <v>318</v>
          </cell>
          <cell r="K21">
            <v>217</v>
          </cell>
        </row>
        <row r="22">
          <cell r="A22" t="str">
            <v xml:space="preserve">TAN-TAN    </v>
          </cell>
          <cell r="B22">
            <v>0</v>
          </cell>
          <cell r="C22">
            <v>26</v>
          </cell>
          <cell r="J22">
            <v>0</v>
          </cell>
          <cell r="K22">
            <v>731</v>
          </cell>
        </row>
        <row r="23">
          <cell r="A23" t="str">
            <v>GUELMIM</v>
          </cell>
          <cell r="B23">
            <v>16</v>
          </cell>
          <cell r="J23">
            <v>274</v>
          </cell>
        </row>
        <row r="24">
          <cell r="A24" t="str">
            <v xml:space="preserve">BENSLIMANE </v>
          </cell>
          <cell r="C24">
            <v>2</v>
          </cell>
          <cell r="K24">
            <v>6</v>
          </cell>
        </row>
        <row r="25">
          <cell r="A25" t="str">
            <v xml:space="preserve">ESSAOUIRA  </v>
          </cell>
          <cell r="B25">
            <v>70</v>
          </cell>
          <cell r="C25">
            <v>70</v>
          </cell>
          <cell r="J25">
            <v>2754</v>
          </cell>
          <cell r="K25">
            <v>2727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3"/>
  <sheetViews>
    <sheetView tabSelected="1" zoomScale="70" zoomScaleNormal="70" workbookViewId="0">
      <selection activeCell="A2" sqref="A2"/>
    </sheetView>
  </sheetViews>
  <sheetFormatPr baseColWidth="10" defaultColWidth="20.7109375" defaultRowHeight="15" x14ac:dyDescent="0.2"/>
  <cols>
    <col min="1" max="1" width="21.42578125" style="8" customWidth="1"/>
    <col min="2" max="3" width="11.7109375" style="8" customWidth="1"/>
    <col min="4" max="4" width="14.7109375" style="8" customWidth="1"/>
    <col min="5" max="5" width="15" style="8" customWidth="1"/>
    <col min="6" max="6" width="13" style="8" customWidth="1"/>
    <col min="7" max="7" width="14.85546875" style="9" customWidth="1"/>
    <col min="8" max="9" width="14.5703125" style="8" customWidth="1"/>
    <col min="10" max="10" width="17.140625" style="8" customWidth="1"/>
    <col min="11" max="11" width="15.7109375" style="8" customWidth="1"/>
    <col min="12" max="12" width="17.140625" style="8" customWidth="1"/>
    <col min="13" max="13" width="14" style="8" customWidth="1"/>
    <col min="14" max="14" width="13.28515625" style="9" customWidth="1"/>
    <col min="15" max="15" width="11.42578125" style="8" customWidth="1"/>
    <col min="16" max="16" width="17.140625" style="8" customWidth="1"/>
    <col min="17" max="17" width="11.7109375" style="8" customWidth="1"/>
    <col min="18" max="18" width="13.85546875" style="9" customWidth="1"/>
    <col min="19" max="19" width="15.140625" style="8" customWidth="1"/>
    <col min="20" max="16384" width="20.7109375" style="8"/>
  </cols>
  <sheetData>
    <row r="1" spans="1:19" ht="15.75" x14ac:dyDescent="0.25">
      <c r="A1" s="1"/>
      <c r="B1" s="2"/>
      <c r="C1" s="3"/>
      <c r="D1" s="3"/>
      <c r="E1" s="4"/>
      <c r="F1" s="4"/>
      <c r="G1" s="5"/>
      <c r="H1" s="6"/>
      <c r="I1" s="6"/>
      <c r="J1" s="6"/>
      <c r="K1" s="6"/>
      <c r="L1" s="6"/>
      <c r="M1" s="6"/>
      <c r="N1" s="7"/>
      <c r="O1" s="6"/>
      <c r="P1" s="6"/>
    </row>
    <row r="2" spans="1:19" ht="15.75" x14ac:dyDescent="0.25">
      <c r="A2" s="1"/>
      <c r="B2" s="2"/>
      <c r="C2" s="3"/>
      <c r="D2" s="3"/>
      <c r="E2" s="4"/>
      <c r="F2" s="4"/>
      <c r="G2" s="5"/>
      <c r="H2" s="6"/>
      <c r="I2" s="6"/>
      <c r="J2" s="6"/>
      <c r="K2" s="6"/>
      <c r="L2" s="6"/>
      <c r="M2" s="6"/>
      <c r="N2" s="7"/>
      <c r="O2" s="6"/>
      <c r="P2" s="6"/>
    </row>
    <row r="3" spans="1:19" ht="15.75" x14ac:dyDescent="0.25">
      <c r="A3" s="61"/>
      <c r="B3" s="61"/>
      <c r="C3" s="61"/>
      <c r="D3" s="3"/>
      <c r="E3" s="4"/>
      <c r="F3" s="4"/>
      <c r="G3" s="5"/>
      <c r="H3" s="6"/>
      <c r="I3" s="6"/>
      <c r="J3" s="6"/>
      <c r="K3" s="6"/>
      <c r="L3" s="6"/>
      <c r="M3" s="6"/>
      <c r="N3" s="7"/>
      <c r="O3" s="6"/>
      <c r="P3" s="6"/>
    </row>
    <row r="4" spans="1:19" ht="15.75" x14ac:dyDescent="0.25">
      <c r="A4" s="63" t="s">
        <v>100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19" ht="15.75" x14ac:dyDescent="0.25">
      <c r="A5" s="63" t="s">
        <v>59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</row>
    <row r="6" spans="1:19" ht="16.5" thickBot="1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</row>
    <row r="7" spans="1:19" ht="16.5" thickBot="1" x14ac:dyDescent="0.3">
      <c r="A7" s="62" t="s">
        <v>0</v>
      </c>
      <c r="B7" s="65" t="s">
        <v>2</v>
      </c>
      <c r="C7" s="65"/>
      <c r="D7" s="65"/>
      <c r="E7" s="65"/>
      <c r="F7" s="65"/>
      <c r="G7" s="65"/>
      <c r="H7" s="65" t="s">
        <v>1</v>
      </c>
      <c r="I7" s="65"/>
      <c r="J7" s="65"/>
      <c r="K7" s="65"/>
      <c r="L7" s="65"/>
      <c r="M7" s="65"/>
      <c r="N7" s="65" t="s">
        <v>3</v>
      </c>
      <c r="O7" s="65"/>
      <c r="P7" s="65"/>
      <c r="Q7" s="65"/>
      <c r="R7" s="65"/>
      <c r="S7" s="65"/>
    </row>
    <row r="8" spans="1:19" s="10" customFormat="1" ht="16.5" customHeight="1" thickBot="1" x14ac:dyDescent="0.3">
      <c r="A8" s="62"/>
      <c r="B8" s="59" t="s">
        <v>60</v>
      </c>
      <c r="C8" s="60"/>
      <c r="D8" s="57" t="s">
        <v>36</v>
      </c>
      <c r="E8" s="59" t="s">
        <v>5</v>
      </c>
      <c r="F8" s="60"/>
      <c r="G8" s="57" t="s">
        <v>35</v>
      </c>
      <c r="H8" s="59" t="s">
        <v>60</v>
      </c>
      <c r="I8" s="60"/>
      <c r="J8" s="57" t="s">
        <v>36</v>
      </c>
      <c r="K8" s="59" t="s">
        <v>5</v>
      </c>
      <c r="L8" s="60"/>
      <c r="M8" s="57" t="s">
        <v>35</v>
      </c>
      <c r="N8" s="59" t="s">
        <v>60</v>
      </c>
      <c r="O8" s="60"/>
      <c r="P8" s="57" t="s">
        <v>36</v>
      </c>
      <c r="Q8" s="59" t="s">
        <v>5</v>
      </c>
      <c r="R8" s="60"/>
      <c r="S8" s="57" t="s">
        <v>35</v>
      </c>
    </row>
    <row r="9" spans="1:19" ht="31.5" customHeight="1" thickBot="1" x14ac:dyDescent="0.3">
      <c r="A9" s="62"/>
      <c r="B9" s="11">
        <v>2024</v>
      </c>
      <c r="C9" s="11">
        <v>2023</v>
      </c>
      <c r="D9" s="58"/>
      <c r="E9" s="12">
        <v>45505</v>
      </c>
      <c r="F9" s="12">
        <v>45139</v>
      </c>
      <c r="G9" s="58"/>
      <c r="H9" s="54">
        <v>2024</v>
      </c>
      <c r="I9" s="54">
        <v>2023</v>
      </c>
      <c r="J9" s="58"/>
      <c r="K9" s="12">
        <v>45505</v>
      </c>
      <c r="L9" s="12">
        <v>45139</v>
      </c>
      <c r="M9" s="58"/>
      <c r="N9" s="54">
        <v>2024</v>
      </c>
      <c r="O9" s="54">
        <v>2023</v>
      </c>
      <c r="P9" s="58"/>
      <c r="Q9" s="12">
        <v>45505</v>
      </c>
      <c r="R9" s="12">
        <v>45139</v>
      </c>
      <c r="S9" s="58"/>
    </row>
    <row r="10" spans="1:19" ht="16.5" thickBot="1" x14ac:dyDescent="0.3">
      <c r="A10" s="13" t="s">
        <v>55</v>
      </c>
      <c r="B10" s="14">
        <v>1102082</v>
      </c>
      <c r="C10" s="14">
        <v>1033482</v>
      </c>
      <c r="D10" s="15">
        <f t="shared" ref="D10:D29" si="0">(B10-C10)/C10</f>
        <v>6.6377546972274312E-2</v>
      </c>
      <c r="E10" s="16">
        <v>6971329</v>
      </c>
      <c r="F10" s="16">
        <v>6545945</v>
      </c>
      <c r="G10" s="15">
        <f t="shared" ref="G10:G29" si="1">(E10-F10)/F10</f>
        <v>6.4984352908556364E-2</v>
      </c>
      <c r="H10" s="17">
        <v>8508</v>
      </c>
      <c r="I10" s="17">
        <v>7794</v>
      </c>
      <c r="J10" s="15">
        <f t="shared" ref="J10:J29" si="2">(H10-I10)/I10</f>
        <v>9.1608929946112388E-2</v>
      </c>
      <c r="K10" s="17">
        <v>55704</v>
      </c>
      <c r="L10" s="17">
        <v>52450</v>
      </c>
      <c r="M10" s="15">
        <f t="shared" ref="M10:M29" si="3">(K10-L10)/L10</f>
        <v>6.2040038131553864E-2</v>
      </c>
      <c r="N10" s="18">
        <v>6371.872999999996</v>
      </c>
      <c r="O10" s="18">
        <v>5764.4320000000007</v>
      </c>
      <c r="P10" s="15">
        <f t="shared" ref="P10:P17" si="4">(N10-O10)/O10</f>
        <v>0.10537742487030728</v>
      </c>
      <c r="Q10" s="19">
        <v>57287.206999999951</v>
      </c>
      <c r="R10" s="19">
        <v>45359.060000000034</v>
      </c>
      <c r="S10" s="15">
        <f t="shared" ref="S10:S17" si="5">(Q10-R10)/R10</f>
        <v>0.26297165329263678</v>
      </c>
    </row>
    <row r="11" spans="1:19" ht="16.5" thickBot="1" x14ac:dyDescent="0.3">
      <c r="A11" s="21" t="s">
        <v>37</v>
      </c>
      <c r="B11" s="14">
        <v>740479</v>
      </c>
      <c r="C11" s="14">
        <v>554129</v>
      </c>
      <c r="D11" s="15">
        <f t="shared" si="0"/>
        <v>0.33629353453798666</v>
      </c>
      <c r="E11" s="16">
        <v>5942595</v>
      </c>
      <c r="F11" s="16">
        <v>4549514</v>
      </c>
      <c r="G11" s="15">
        <f t="shared" si="1"/>
        <v>0.30620435501462356</v>
      </c>
      <c r="H11" s="17">
        <v>4767</v>
      </c>
      <c r="I11" s="17">
        <v>3654</v>
      </c>
      <c r="J11" s="15">
        <f t="shared" si="2"/>
        <v>0.3045977011494253</v>
      </c>
      <c r="K11" s="17">
        <v>38623</v>
      </c>
      <c r="L11" s="17">
        <v>30211</v>
      </c>
      <c r="M11" s="15">
        <f t="shared" si="3"/>
        <v>0.27844162722187282</v>
      </c>
      <c r="N11" s="18">
        <v>11.586</v>
      </c>
      <c r="O11" s="18">
        <v>9.218</v>
      </c>
      <c r="P11" s="15">
        <f t="shared" si="4"/>
        <v>0.25688869602950754</v>
      </c>
      <c r="Q11" s="19">
        <v>87.902999999999963</v>
      </c>
      <c r="R11" s="19">
        <v>133.46100000000001</v>
      </c>
      <c r="S11" s="15">
        <f t="shared" si="5"/>
        <v>-0.34135814957178534</v>
      </c>
    </row>
    <row r="12" spans="1:19" ht="16.5" thickBot="1" x14ac:dyDescent="0.3">
      <c r="A12" s="13" t="s">
        <v>38</v>
      </c>
      <c r="B12" s="14">
        <v>283135</v>
      </c>
      <c r="C12" s="14">
        <v>203227</v>
      </c>
      <c r="D12" s="15">
        <f t="shared" si="0"/>
        <v>0.39319578599300292</v>
      </c>
      <c r="E12" s="16">
        <v>2022209</v>
      </c>
      <c r="F12" s="16">
        <v>1494640</v>
      </c>
      <c r="G12" s="15">
        <f t="shared" si="1"/>
        <v>0.35297396028475087</v>
      </c>
      <c r="H12" s="17">
        <v>1906</v>
      </c>
      <c r="I12" s="17">
        <v>1438</v>
      </c>
      <c r="J12" s="15">
        <f t="shared" si="2"/>
        <v>0.32545201668984702</v>
      </c>
      <c r="K12" s="17">
        <v>13880</v>
      </c>
      <c r="L12" s="14">
        <v>10701</v>
      </c>
      <c r="M12" s="15">
        <f t="shared" si="3"/>
        <v>0.29707503971591442</v>
      </c>
      <c r="N12" s="18">
        <v>10.175000000000001</v>
      </c>
      <c r="O12" s="18">
        <v>24.661000000000001</v>
      </c>
      <c r="P12" s="15">
        <f t="shared" si="4"/>
        <v>-0.58740521471148777</v>
      </c>
      <c r="Q12" s="19">
        <v>95.979000000000042</v>
      </c>
      <c r="R12" s="20">
        <v>142.756</v>
      </c>
      <c r="S12" s="15">
        <f t="shared" si="5"/>
        <v>-0.32767099106167136</v>
      </c>
    </row>
    <row r="13" spans="1:19" ht="16.5" thickBot="1" x14ac:dyDescent="0.3">
      <c r="A13" s="21" t="s">
        <v>39</v>
      </c>
      <c r="B13" s="14">
        <v>293007</v>
      </c>
      <c r="C13" s="14">
        <v>237421</v>
      </c>
      <c r="D13" s="15">
        <f t="shared" si="0"/>
        <v>0.23412419288942427</v>
      </c>
      <c r="E13" s="16">
        <v>1576104</v>
      </c>
      <c r="F13" s="16">
        <v>1305645</v>
      </c>
      <c r="G13" s="15">
        <f t="shared" si="1"/>
        <v>0.20714589340900474</v>
      </c>
      <c r="H13" s="17">
        <v>2079</v>
      </c>
      <c r="I13" s="17">
        <v>1839</v>
      </c>
      <c r="J13" s="15">
        <f t="shared" si="2"/>
        <v>0.13050570962479607</v>
      </c>
      <c r="K13" s="17">
        <v>12411</v>
      </c>
      <c r="L13" s="17">
        <v>11234</v>
      </c>
      <c r="M13" s="15">
        <f t="shared" si="3"/>
        <v>0.10477123019405377</v>
      </c>
      <c r="N13" s="18">
        <v>158.13000000000002</v>
      </c>
      <c r="O13" s="18">
        <v>189.59600000000003</v>
      </c>
      <c r="P13" s="15">
        <f t="shared" si="4"/>
        <v>-0.16596341694972469</v>
      </c>
      <c r="Q13" s="19">
        <v>2277.6999999999994</v>
      </c>
      <c r="R13" s="19">
        <v>2349.2820000000006</v>
      </c>
      <c r="S13" s="15">
        <f t="shared" si="5"/>
        <v>-3.0469735008398832E-2</v>
      </c>
    </row>
    <row r="14" spans="1:19" ht="16.5" thickBot="1" x14ac:dyDescent="0.3">
      <c r="A14" s="21" t="s">
        <v>40</v>
      </c>
      <c r="B14" s="14">
        <v>211396</v>
      </c>
      <c r="C14" s="14">
        <v>190215</v>
      </c>
      <c r="D14" s="15">
        <f t="shared" si="0"/>
        <v>0.11135294272270851</v>
      </c>
      <c r="E14" s="16">
        <v>1314020</v>
      </c>
      <c r="F14" s="16">
        <v>1179625</v>
      </c>
      <c r="G14" s="15">
        <f t="shared" si="1"/>
        <v>0.11393027445162658</v>
      </c>
      <c r="H14" s="17">
        <v>1448</v>
      </c>
      <c r="I14" s="17">
        <v>1290</v>
      </c>
      <c r="J14" s="15">
        <f t="shared" si="2"/>
        <v>0.12248062015503876</v>
      </c>
      <c r="K14" s="17">
        <v>9100</v>
      </c>
      <c r="L14" s="17">
        <v>8395</v>
      </c>
      <c r="M14" s="15">
        <f t="shared" si="3"/>
        <v>8.3978558665872546E-2</v>
      </c>
      <c r="N14" s="18">
        <v>5.3519999999999994</v>
      </c>
      <c r="O14" s="18">
        <v>11.197999999999999</v>
      </c>
      <c r="P14" s="15">
        <f t="shared" si="4"/>
        <v>-0.52205751026969105</v>
      </c>
      <c r="Q14" s="19">
        <v>71.156999999999968</v>
      </c>
      <c r="R14" s="19">
        <v>78.933000000000007</v>
      </c>
      <c r="S14" s="15">
        <f t="shared" si="5"/>
        <v>-9.851392953517589E-2</v>
      </c>
    </row>
    <row r="15" spans="1:19" ht="16.5" thickBot="1" x14ac:dyDescent="0.3">
      <c r="A15" s="21" t="s">
        <v>41</v>
      </c>
      <c r="B15" s="14">
        <v>159565</v>
      </c>
      <c r="C15" s="14">
        <v>105019</v>
      </c>
      <c r="D15" s="15">
        <f t="shared" si="0"/>
        <v>0.51939172911568388</v>
      </c>
      <c r="E15" s="16">
        <v>1093318</v>
      </c>
      <c r="F15" s="16">
        <v>769733</v>
      </c>
      <c r="G15" s="15">
        <f t="shared" si="1"/>
        <v>0.42038602996103847</v>
      </c>
      <c r="H15" s="17">
        <v>1111</v>
      </c>
      <c r="I15" s="17">
        <v>736</v>
      </c>
      <c r="J15" s="15">
        <f t="shared" si="2"/>
        <v>0.50951086956521741</v>
      </c>
      <c r="K15" s="17">
        <v>7645</v>
      </c>
      <c r="L15" s="17">
        <v>5433</v>
      </c>
      <c r="M15" s="15">
        <f t="shared" si="3"/>
        <v>0.40714154242591571</v>
      </c>
      <c r="N15" s="18">
        <v>18.676000000000002</v>
      </c>
      <c r="O15" s="18">
        <v>52.064</v>
      </c>
      <c r="P15" s="15">
        <f t="shared" si="4"/>
        <v>-0.64128764597418553</v>
      </c>
      <c r="Q15" s="19">
        <v>421.726</v>
      </c>
      <c r="R15" s="19">
        <v>1075.1919999999998</v>
      </c>
      <c r="S15" s="15">
        <f t="shared" si="5"/>
        <v>-0.60776679886011054</v>
      </c>
    </row>
    <row r="16" spans="1:19" ht="16.5" thickBot="1" x14ac:dyDescent="0.3">
      <c r="A16" s="21" t="s">
        <v>42</v>
      </c>
      <c r="B16" s="14">
        <v>143171</v>
      </c>
      <c r="C16" s="14">
        <v>154045</v>
      </c>
      <c r="D16" s="15">
        <f t="shared" si="0"/>
        <v>-7.0589762731669323E-2</v>
      </c>
      <c r="E16" s="14">
        <v>719046</v>
      </c>
      <c r="F16" s="14">
        <v>707910</v>
      </c>
      <c r="G16" s="15">
        <f t="shared" si="1"/>
        <v>1.5730813238971054E-2</v>
      </c>
      <c r="H16" s="17">
        <v>1051</v>
      </c>
      <c r="I16" s="17">
        <v>1201</v>
      </c>
      <c r="J16" s="15">
        <f t="shared" si="2"/>
        <v>-0.12489592006661115</v>
      </c>
      <c r="K16" s="17">
        <v>5429</v>
      </c>
      <c r="L16" s="17">
        <v>5559</v>
      </c>
      <c r="M16" s="15">
        <f t="shared" si="3"/>
        <v>-2.338550098938658E-2</v>
      </c>
      <c r="N16" s="18">
        <v>1.367</v>
      </c>
      <c r="O16" s="18">
        <v>2.8489999999999998</v>
      </c>
      <c r="P16" s="15">
        <f t="shared" si="4"/>
        <v>-0.52018252018252009</v>
      </c>
      <c r="Q16" s="19">
        <v>14.214</v>
      </c>
      <c r="R16" s="19">
        <v>16.853999999999999</v>
      </c>
      <c r="S16" s="15">
        <f t="shared" si="5"/>
        <v>-0.15663937344250617</v>
      </c>
    </row>
    <row r="17" spans="1:19" s="22" customFormat="1" ht="16.5" thickBot="1" x14ac:dyDescent="0.3">
      <c r="A17" s="21" t="s">
        <v>43</v>
      </c>
      <c r="B17" s="14">
        <v>140573</v>
      </c>
      <c r="C17" s="14">
        <v>138090</v>
      </c>
      <c r="D17" s="15">
        <f t="shared" si="0"/>
        <v>1.7981026866536316E-2</v>
      </c>
      <c r="E17" s="16">
        <v>710796</v>
      </c>
      <c r="F17" s="16">
        <v>653076</v>
      </c>
      <c r="G17" s="15">
        <f t="shared" si="1"/>
        <v>8.838175036289804E-2</v>
      </c>
      <c r="H17" s="17">
        <v>1065</v>
      </c>
      <c r="I17" s="17">
        <v>1079</v>
      </c>
      <c r="J17" s="15">
        <f t="shared" si="2"/>
        <v>-1.2974976830398516E-2</v>
      </c>
      <c r="K17" s="17">
        <v>5413</v>
      </c>
      <c r="L17" s="17">
        <v>5116</v>
      </c>
      <c r="M17" s="15">
        <f t="shared" si="3"/>
        <v>5.8053166536356532E-2</v>
      </c>
      <c r="N17" s="18">
        <v>5.21</v>
      </c>
      <c r="O17" s="18">
        <v>8.423</v>
      </c>
      <c r="P17" s="15">
        <f t="shared" si="4"/>
        <v>-0.38145553840674346</v>
      </c>
      <c r="Q17" s="19">
        <v>44.621999999999993</v>
      </c>
      <c r="R17" s="19">
        <v>124.05399999999999</v>
      </c>
      <c r="S17" s="15">
        <f t="shared" si="5"/>
        <v>-0.64030180405307358</v>
      </c>
    </row>
    <row r="18" spans="1:19" ht="16.5" thickBot="1" x14ac:dyDescent="0.3">
      <c r="A18" s="13" t="s">
        <v>47</v>
      </c>
      <c r="B18" s="14">
        <v>43862</v>
      </c>
      <c r="C18" s="14">
        <v>28045</v>
      </c>
      <c r="D18" s="15">
        <f t="shared" si="0"/>
        <v>0.5639864503476556</v>
      </c>
      <c r="E18" s="16">
        <v>224287</v>
      </c>
      <c r="F18" s="16">
        <v>173665</v>
      </c>
      <c r="G18" s="15">
        <f t="shared" si="1"/>
        <v>0.29149224080845304</v>
      </c>
      <c r="H18" s="17">
        <v>327</v>
      </c>
      <c r="I18" s="17">
        <v>214</v>
      </c>
      <c r="J18" s="15">
        <f t="shared" si="2"/>
        <v>0.5280373831775701</v>
      </c>
      <c r="K18" s="17">
        <v>1875</v>
      </c>
      <c r="L18" s="14">
        <v>1462</v>
      </c>
      <c r="M18" s="15">
        <f t="shared" si="3"/>
        <v>0.28248974008207933</v>
      </c>
      <c r="N18" s="18">
        <v>0.11</v>
      </c>
      <c r="O18" s="18">
        <v>0</v>
      </c>
      <c r="P18" s="15"/>
      <c r="Q18" s="19">
        <v>0.44</v>
      </c>
      <c r="R18" s="20">
        <v>0</v>
      </c>
      <c r="S18" s="15"/>
    </row>
    <row r="19" spans="1:19" ht="16.5" thickBot="1" x14ac:dyDescent="0.3">
      <c r="A19" s="21" t="s">
        <v>44</v>
      </c>
      <c r="B19" s="14">
        <v>30858</v>
      </c>
      <c r="C19" s="14">
        <v>20778</v>
      </c>
      <c r="D19" s="15">
        <f t="shared" si="0"/>
        <v>0.48512850129945134</v>
      </c>
      <c r="E19" s="16">
        <v>199092</v>
      </c>
      <c r="F19" s="16">
        <v>147068</v>
      </c>
      <c r="G19" s="15">
        <f t="shared" si="1"/>
        <v>0.35374112655370304</v>
      </c>
      <c r="H19" s="17">
        <v>216</v>
      </c>
      <c r="I19" s="17">
        <v>150</v>
      </c>
      <c r="J19" s="15">
        <f t="shared" si="2"/>
        <v>0.44</v>
      </c>
      <c r="K19" s="17">
        <v>1674</v>
      </c>
      <c r="L19" s="17">
        <v>1190</v>
      </c>
      <c r="M19" s="15">
        <f t="shared" si="3"/>
        <v>0.40672268907563025</v>
      </c>
      <c r="N19" s="18">
        <v>1.6339999999999999</v>
      </c>
      <c r="O19" s="18">
        <v>2.6139999999999999</v>
      </c>
      <c r="P19" s="15">
        <f>(N19-O19)/O19</f>
        <v>-0.37490436113236419</v>
      </c>
      <c r="Q19" s="19">
        <v>22.338000000000005</v>
      </c>
      <c r="R19" s="19">
        <v>36.680999999999997</v>
      </c>
      <c r="S19" s="15">
        <f>(Q19-R19)/R19</f>
        <v>-0.39101987404923511</v>
      </c>
    </row>
    <row r="20" spans="1:19" ht="16.5" thickBot="1" x14ac:dyDescent="0.3">
      <c r="A20" s="21" t="s">
        <v>45</v>
      </c>
      <c r="B20" s="14">
        <v>25583</v>
      </c>
      <c r="C20" s="14">
        <v>24913</v>
      </c>
      <c r="D20" s="15">
        <f t="shared" si="0"/>
        <v>2.6893589692128607E-2</v>
      </c>
      <c r="E20" s="16">
        <v>183740</v>
      </c>
      <c r="F20" s="16">
        <v>168653</v>
      </c>
      <c r="G20" s="15">
        <f t="shared" si="1"/>
        <v>8.9455865000919052E-2</v>
      </c>
      <c r="H20" s="17">
        <v>225</v>
      </c>
      <c r="I20" s="17">
        <v>198</v>
      </c>
      <c r="J20" s="15">
        <f t="shared" si="2"/>
        <v>0.13636363636363635</v>
      </c>
      <c r="K20" s="17">
        <v>1612</v>
      </c>
      <c r="L20" s="17">
        <v>1500</v>
      </c>
      <c r="M20" s="15">
        <f t="shared" si="3"/>
        <v>7.4666666666666673E-2</v>
      </c>
      <c r="N20" s="18">
        <v>8.9619999999999997</v>
      </c>
      <c r="O20" s="18">
        <v>3.266</v>
      </c>
      <c r="P20" s="15">
        <f>(N20-O20)/O20</f>
        <v>1.7440293937538272</v>
      </c>
      <c r="Q20" s="19">
        <v>40.689</v>
      </c>
      <c r="R20" s="19">
        <v>31.765000000000001</v>
      </c>
      <c r="S20" s="15">
        <f>(Q20-R20)/R20</f>
        <v>0.28093813946167162</v>
      </c>
    </row>
    <row r="21" spans="1:19" ht="16.5" thickBot="1" x14ac:dyDescent="0.3">
      <c r="A21" s="21" t="s">
        <v>46</v>
      </c>
      <c r="B21" s="14">
        <v>21131</v>
      </c>
      <c r="C21" s="14">
        <v>15667</v>
      </c>
      <c r="D21" s="15">
        <f t="shared" si="0"/>
        <v>0.34875853705240312</v>
      </c>
      <c r="E21" s="16">
        <v>152368</v>
      </c>
      <c r="F21" s="16">
        <v>116455</v>
      </c>
      <c r="G21" s="15">
        <f t="shared" si="1"/>
        <v>0.30838521317247003</v>
      </c>
      <c r="H21" s="17">
        <v>154</v>
      </c>
      <c r="I21" s="17">
        <v>114</v>
      </c>
      <c r="J21" s="15">
        <f t="shared" si="2"/>
        <v>0.35087719298245612</v>
      </c>
      <c r="K21" s="17">
        <v>1146</v>
      </c>
      <c r="L21" s="17">
        <v>827</v>
      </c>
      <c r="M21" s="15">
        <f t="shared" si="3"/>
        <v>0.38573155985489721</v>
      </c>
      <c r="N21" s="18"/>
      <c r="O21" s="18"/>
      <c r="P21" s="15"/>
      <c r="Q21" s="19">
        <v>0</v>
      </c>
      <c r="R21" s="19">
        <v>0</v>
      </c>
      <c r="S21" s="15"/>
    </row>
    <row r="22" spans="1:19" ht="16.5" thickBot="1" x14ac:dyDescent="0.3">
      <c r="A22" s="21" t="s">
        <v>48</v>
      </c>
      <c r="B22" s="14">
        <v>16637</v>
      </c>
      <c r="C22" s="14">
        <v>14265</v>
      </c>
      <c r="D22" s="15">
        <f t="shared" si="0"/>
        <v>0.16628110760602874</v>
      </c>
      <c r="E22" s="16">
        <v>108987</v>
      </c>
      <c r="F22" s="16">
        <v>92268</v>
      </c>
      <c r="G22" s="15">
        <f t="shared" si="1"/>
        <v>0.18120041617895696</v>
      </c>
      <c r="H22" s="17">
        <v>152</v>
      </c>
      <c r="I22" s="17">
        <v>132</v>
      </c>
      <c r="J22" s="15">
        <f t="shared" si="2"/>
        <v>0.15151515151515152</v>
      </c>
      <c r="K22" s="17">
        <v>1154</v>
      </c>
      <c r="L22" s="17">
        <v>972</v>
      </c>
      <c r="M22" s="15">
        <f t="shared" si="3"/>
        <v>0.18724279835390947</v>
      </c>
      <c r="N22" s="18"/>
      <c r="O22" s="18"/>
      <c r="P22" s="15"/>
      <c r="Q22" s="19">
        <v>0.31400000000000006</v>
      </c>
      <c r="R22" s="19">
        <v>8.2289999999999992</v>
      </c>
      <c r="S22" s="15">
        <f>(Q22-R22)/R22</f>
        <v>-0.96184226515980065</v>
      </c>
    </row>
    <row r="23" spans="1:19" ht="16.5" thickBot="1" x14ac:dyDescent="0.3">
      <c r="A23" s="21" t="s">
        <v>49</v>
      </c>
      <c r="B23" s="14">
        <v>21863</v>
      </c>
      <c r="C23" s="14">
        <v>15073</v>
      </c>
      <c r="D23" s="15">
        <f t="shared" si="0"/>
        <v>0.45047435812379749</v>
      </c>
      <c r="E23" s="16">
        <v>81280</v>
      </c>
      <c r="F23" s="16">
        <v>68264</v>
      </c>
      <c r="G23" s="15">
        <f t="shared" si="1"/>
        <v>0.19067151060588305</v>
      </c>
      <c r="H23" s="17">
        <v>189</v>
      </c>
      <c r="I23" s="17">
        <v>139</v>
      </c>
      <c r="J23" s="15">
        <f t="shared" si="2"/>
        <v>0.35971223021582732</v>
      </c>
      <c r="K23" s="17">
        <v>854</v>
      </c>
      <c r="L23" s="17">
        <v>745</v>
      </c>
      <c r="M23" s="15">
        <f t="shared" si="3"/>
        <v>0.14630872483221477</v>
      </c>
      <c r="N23" s="18">
        <v>0.05</v>
      </c>
      <c r="O23" s="18">
        <v>0.13</v>
      </c>
      <c r="P23" s="15">
        <f>(N23-O23)/O23</f>
        <v>-0.61538461538461542</v>
      </c>
      <c r="Q23" s="19">
        <v>0.47599999999999998</v>
      </c>
      <c r="R23" s="19">
        <v>0.67</v>
      </c>
      <c r="S23" s="15">
        <f>(Q23-R23)/R23</f>
        <v>-0.2895522388059702</v>
      </c>
    </row>
    <row r="24" spans="1:19" ht="16.5" thickBot="1" x14ac:dyDescent="0.3">
      <c r="A24" s="13" t="s">
        <v>50</v>
      </c>
      <c r="B24" s="14">
        <v>8647</v>
      </c>
      <c r="C24" s="14">
        <v>4850</v>
      </c>
      <c r="D24" s="15">
        <f t="shared" si="0"/>
        <v>0.7828865979381443</v>
      </c>
      <c r="E24" s="16">
        <v>58310</v>
      </c>
      <c r="F24" s="16">
        <v>42209</v>
      </c>
      <c r="G24" s="15">
        <f t="shared" si="1"/>
        <v>0.38145893055983321</v>
      </c>
      <c r="H24" s="17">
        <v>98</v>
      </c>
      <c r="I24" s="17">
        <v>61</v>
      </c>
      <c r="J24" s="15">
        <f t="shared" si="2"/>
        <v>0.60655737704918034</v>
      </c>
      <c r="K24" s="17">
        <v>701</v>
      </c>
      <c r="L24" s="17">
        <v>557</v>
      </c>
      <c r="M24" s="15">
        <f t="shared" si="3"/>
        <v>0.25852782764811488</v>
      </c>
      <c r="N24" s="18"/>
      <c r="O24" s="18"/>
      <c r="P24" s="15"/>
      <c r="Q24" s="19">
        <v>3.145</v>
      </c>
      <c r="R24" s="19">
        <v>0</v>
      </c>
      <c r="S24" s="15"/>
    </row>
    <row r="25" spans="1:19" ht="16.5" thickBot="1" x14ac:dyDescent="0.3">
      <c r="A25" s="21" t="s">
        <v>51</v>
      </c>
      <c r="B25" s="14">
        <v>2435</v>
      </c>
      <c r="C25" s="14">
        <v>3019</v>
      </c>
      <c r="D25" s="15">
        <f t="shared" si="0"/>
        <v>-0.1934415369327592</v>
      </c>
      <c r="E25" s="16">
        <v>18267</v>
      </c>
      <c r="F25" s="16">
        <v>20218</v>
      </c>
      <c r="G25" s="15">
        <f t="shared" si="1"/>
        <v>-9.6498169947571474E-2</v>
      </c>
      <c r="H25" s="17">
        <v>62</v>
      </c>
      <c r="I25" s="17">
        <v>82</v>
      </c>
      <c r="J25" s="15">
        <f t="shared" si="2"/>
        <v>-0.24390243902439024</v>
      </c>
      <c r="K25" s="17">
        <v>486</v>
      </c>
      <c r="L25" s="17">
        <v>622</v>
      </c>
      <c r="M25" s="15">
        <f t="shared" si="3"/>
        <v>-0.21864951768488747</v>
      </c>
      <c r="N25" s="18"/>
      <c r="O25" s="18"/>
      <c r="P25" s="15"/>
      <c r="Q25" s="19"/>
      <c r="R25" s="19"/>
      <c r="S25" s="15"/>
    </row>
    <row r="26" spans="1:19" ht="16.5" thickBot="1" x14ac:dyDescent="0.3">
      <c r="A26" s="21" t="s">
        <v>56</v>
      </c>
      <c r="B26" s="14">
        <v>6880</v>
      </c>
      <c r="C26" s="14">
        <v>1</v>
      </c>
      <c r="D26" s="15">
        <f t="shared" si="0"/>
        <v>6879</v>
      </c>
      <c r="E26" s="16">
        <v>18175</v>
      </c>
      <c r="F26" s="16">
        <v>1</v>
      </c>
      <c r="G26" s="15">
        <f t="shared" si="1"/>
        <v>18174</v>
      </c>
      <c r="H26" s="17">
        <v>42</v>
      </c>
      <c r="I26" s="17">
        <v>2</v>
      </c>
      <c r="J26" s="15">
        <f t="shared" si="2"/>
        <v>20</v>
      </c>
      <c r="K26" s="17">
        <v>120</v>
      </c>
      <c r="L26" s="17">
        <v>2</v>
      </c>
      <c r="M26" s="15">
        <f t="shared" si="3"/>
        <v>59</v>
      </c>
      <c r="N26" s="18"/>
      <c r="O26" s="18"/>
      <c r="P26" s="15"/>
      <c r="Q26" s="19"/>
      <c r="R26" s="19"/>
      <c r="S26" s="15"/>
    </row>
    <row r="27" spans="1:19" ht="16.5" thickBot="1" x14ac:dyDescent="0.3">
      <c r="A27" s="21" t="s">
        <v>52</v>
      </c>
      <c r="B27" s="14">
        <v>1239</v>
      </c>
      <c r="C27" s="14">
        <v>1471</v>
      </c>
      <c r="D27" s="15">
        <f t="shared" si="0"/>
        <v>-0.15771583956492183</v>
      </c>
      <c r="E27" s="16">
        <v>9620</v>
      </c>
      <c r="F27" s="16">
        <v>9432</v>
      </c>
      <c r="G27" s="15">
        <f t="shared" si="1"/>
        <v>1.9932145886344361E-2</v>
      </c>
      <c r="H27" s="17">
        <v>42</v>
      </c>
      <c r="I27" s="17">
        <v>46</v>
      </c>
      <c r="J27" s="15">
        <f t="shared" si="2"/>
        <v>-8.6956521739130432E-2</v>
      </c>
      <c r="K27" s="17">
        <v>328</v>
      </c>
      <c r="L27" s="17">
        <v>344</v>
      </c>
      <c r="M27" s="15">
        <f t="shared" si="3"/>
        <v>-4.6511627906976744E-2</v>
      </c>
      <c r="N27" s="18"/>
      <c r="O27" s="18"/>
      <c r="P27" s="15"/>
      <c r="Q27" s="19"/>
      <c r="R27" s="19"/>
      <c r="S27" s="15"/>
    </row>
    <row r="28" spans="1:19" ht="16.5" thickBot="1" x14ac:dyDescent="0.3">
      <c r="A28" s="21" t="s">
        <v>53</v>
      </c>
      <c r="B28" s="14">
        <v>820</v>
      </c>
      <c r="C28" s="14">
        <v>877</v>
      </c>
      <c r="D28" s="15">
        <f t="shared" si="0"/>
        <v>-6.4994298745724058E-2</v>
      </c>
      <c r="E28" s="16">
        <v>7234</v>
      </c>
      <c r="F28" s="16">
        <v>8370</v>
      </c>
      <c r="G28" s="15">
        <f t="shared" si="1"/>
        <v>-0.13572281959378735</v>
      </c>
      <c r="H28" s="17">
        <v>26</v>
      </c>
      <c r="I28" s="17">
        <v>22</v>
      </c>
      <c r="J28" s="15">
        <f t="shared" si="2"/>
        <v>0.18181818181818182</v>
      </c>
      <c r="K28" s="17">
        <v>208</v>
      </c>
      <c r="L28" s="17">
        <v>216</v>
      </c>
      <c r="M28" s="15">
        <f t="shared" si="3"/>
        <v>-3.7037037037037035E-2</v>
      </c>
      <c r="N28" s="18">
        <v>1.7490000000000001</v>
      </c>
      <c r="O28" s="18">
        <v>0</v>
      </c>
      <c r="P28" s="15"/>
      <c r="Q28" s="19">
        <v>8.495000000000001</v>
      </c>
      <c r="R28" s="19">
        <v>0</v>
      </c>
      <c r="S28" s="15"/>
    </row>
    <row r="29" spans="1:19" ht="16.5" thickBot="1" x14ac:dyDescent="0.3">
      <c r="A29" s="21" t="s">
        <v>54</v>
      </c>
      <c r="B29" s="14">
        <v>0</v>
      </c>
      <c r="C29" s="14">
        <v>31</v>
      </c>
      <c r="D29" s="15">
        <f t="shared" si="0"/>
        <v>-1</v>
      </c>
      <c r="E29" s="16">
        <v>27</v>
      </c>
      <c r="F29" s="16">
        <v>656</v>
      </c>
      <c r="G29" s="15">
        <f t="shared" si="1"/>
        <v>-0.95884146341463417</v>
      </c>
      <c r="H29" s="17">
        <v>4</v>
      </c>
      <c r="I29" s="17">
        <v>12</v>
      </c>
      <c r="J29" s="15">
        <f t="shared" si="2"/>
        <v>-0.66666666666666663</v>
      </c>
      <c r="K29" s="17">
        <v>66</v>
      </c>
      <c r="L29" s="17">
        <v>131</v>
      </c>
      <c r="M29" s="15">
        <f t="shared" si="3"/>
        <v>-0.49618320610687022</v>
      </c>
      <c r="N29" s="18"/>
      <c r="O29" s="18"/>
      <c r="P29" s="15"/>
      <c r="Q29" s="19"/>
      <c r="R29" s="19"/>
      <c r="S29" s="15"/>
    </row>
    <row r="30" spans="1:19" s="26" customFormat="1" ht="16.5" thickBot="1" x14ac:dyDescent="0.3">
      <c r="A30" s="13" t="s">
        <v>4</v>
      </c>
      <c r="B30" s="23">
        <v>3253363</v>
      </c>
      <c r="C30" s="23">
        <v>2744618</v>
      </c>
      <c r="D30" s="24">
        <f t="shared" ref="D30" si="6">(B30-C30)/C30</f>
        <v>0.18536095004842204</v>
      </c>
      <c r="E30" s="23">
        <v>21410804</v>
      </c>
      <c r="F30" s="23">
        <v>18053347</v>
      </c>
      <c r="G30" s="24">
        <f t="shared" ref="G30" si="7">(E30-F30)/F30</f>
        <v>0.18597421298111647</v>
      </c>
      <c r="H30" s="23">
        <v>23472</v>
      </c>
      <c r="I30" s="23">
        <v>20203</v>
      </c>
      <c r="J30" s="24">
        <f t="shared" ref="J30" si="8">(H30-I30)/I30</f>
        <v>0.16180765232886204</v>
      </c>
      <c r="K30" s="23">
        <v>158429</v>
      </c>
      <c r="L30" s="23">
        <v>137667</v>
      </c>
      <c r="M30" s="24">
        <f t="shared" ref="M30" si="9">(K30-L30)/L30</f>
        <v>0.15081319415691488</v>
      </c>
      <c r="N30" s="25">
        <v>6594.8739999999962</v>
      </c>
      <c r="O30" s="25">
        <v>6068.4510000000018</v>
      </c>
      <c r="P30" s="24">
        <f t="shared" ref="P30" si="10">(N30-O30)/O30</f>
        <v>8.6747507724787454E-2</v>
      </c>
      <c r="Q30" s="25">
        <v>60376.404999999955</v>
      </c>
      <c r="R30" s="25">
        <v>49356.937000000034</v>
      </c>
      <c r="S30" s="24">
        <f t="shared" ref="S30" si="11">(Q30-R30)/R30</f>
        <v>0.22326077487344714</v>
      </c>
    </row>
    <row r="32" spans="1:19" x14ac:dyDescent="0.2">
      <c r="J32" s="55"/>
    </row>
    <row r="33" spans="10:10" x14ac:dyDescent="0.2">
      <c r="J33" s="55"/>
    </row>
  </sheetData>
  <sortState ref="A10:S29">
    <sortCondition descending="1" ref="E10:E29"/>
  </sortState>
  <mergeCells count="20">
    <mergeCell ref="A3:C3"/>
    <mergeCell ref="A7:A9"/>
    <mergeCell ref="H8:I8"/>
    <mergeCell ref="B8:C8"/>
    <mergeCell ref="A4:S4"/>
    <mergeCell ref="A5:S5"/>
    <mergeCell ref="A6:S6"/>
    <mergeCell ref="B7:G7"/>
    <mergeCell ref="H7:M7"/>
    <mergeCell ref="N7:S7"/>
    <mergeCell ref="D8:D9"/>
    <mergeCell ref="E8:F8"/>
    <mergeCell ref="G8:G9"/>
    <mergeCell ref="Q8:R8"/>
    <mergeCell ref="S8:S9"/>
    <mergeCell ref="J8:J9"/>
    <mergeCell ref="K8:L8"/>
    <mergeCell ref="M8:M9"/>
    <mergeCell ref="N8:O8"/>
    <mergeCell ref="P8:P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4098" r:id="rId4">
          <objectPr defaultSize="0" autoPict="0" r:id="rId5">
            <anchor moveWithCells="1" sizeWithCells="1">
              <from>
                <xdr:col>3</xdr:col>
                <xdr:colOff>381000</xdr:colOff>
                <xdr:row>30</xdr:row>
                <xdr:rowOff>0</xdr:rowOff>
              </from>
              <to>
                <xdr:col>3</xdr:col>
                <xdr:colOff>504825</xdr:colOff>
                <xdr:row>30</xdr:row>
                <xdr:rowOff>0</xdr:rowOff>
              </to>
            </anchor>
          </objectPr>
        </oleObject>
      </mc:Choice>
      <mc:Fallback>
        <oleObject progId="Word.Picture.8" shapeId="409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0"/>
  <sheetViews>
    <sheetView topLeftCell="C1" zoomScale="85" zoomScaleNormal="85" workbookViewId="0">
      <selection activeCell="G2" sqref="G2"/>
    </sheetView>
  </sheetViews>
  <sheetFormatPr baseColWidth="10" defaultRowHeight="15" x14ac:dyDescent="0.25"/>
  <cols>
    <col min="1" max="1" width="21" bestFit="1" customWidth="1"/>
    <col min="2" max="2" width="16.28515625" customWidth="1"/>
    <col min="3" max="3" width="12.140625" customWidth="1"/>
    <col min="4" max="4" width="12.5703125" customWidth="1"/>
    <col min="5" max="5" width="15.42578125" customWidth="1"/>
    <col min="6" max="6" width="12.28515625" customWidth="1"/>
    <col min="7" max="7" width="12.140625" customWidth="1"/>
    <col min="8" max="8" width="18.7109375" customWidth="1"/>
    <col min="9" max="9" width="17.42578125" customWidth="1"/>
    <col min="10" max="10" width="16.28515625" customWidth="1"/>
    <col min="11" max="12" width="12.140625" customWidth="1"/>
    <col min="13" max="13" width="15.85546875" customWidth="1"/>
    <col min="14" max="14" width="12.42578125" customWidth="1"/>
    <col min="15" max="15" width="9.85546875" customWidth="1"/>
    <col min="16" max="16" width="18.5703125" customWidth="1"/>
    <col min="17" max="17" width="20.42578125" customWidth="1"/>
  </cols>
  <sheetData>
    <row r="3" spans="1:17" ht="39.75" customHeight="1" x14ac:dyDescent="0.25">
      <c r="A3" s="68" t="s">
        <v>61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5" spans="1:17" x14ac:dyDescent="0.25">
      <c r="A5" s="69" t="s">
        <v>6</v>
      </c>
      <c r="B5" s="70">
        <v>45139</v>
      </c>
      <c r="C5" s="69"/>
      <c r="D5" s="69"/>
      <c r="E5" s="70">
        <v>45505</v>
      </c>
      <c r="F5" s="69"/>
      <c r="G5" s="69"/>
      <c r="H5" s="66" t="s">
        <v>62</v>
      </c>
      <c r="I5" s="67"/>
      <c r="J5" s="70" t="s">
        <v>63</v>
      </c>
      <c r="K5" s="69"/>
      <c r="L5" s="69"/>
      <c r="M5" s="70" t="s">
        <v>64</v>
      </c>
      <c r="N5" s="69"/>
      <c r="O5" s="69"/>
      <c r="P5" s="66" t="s">
        <v>65</v>
      </c>
      <c r="Q5" s="67"/>
    </row>
    <row r="6" spans="1:17" x14ac:dyDescent="0.25">
      <c r="A6" s="69"/>
      <c r="B6" s="27" t="s">
        <v>7</v>
      </c>
      <c r="C6" s="27" t="s">
        <v>8</v>
      </c>
      <c r="D6" s="27" t="s">
        <v>9</v>
      </c>
      <c r="E6" s="27" t="s">
        <v>7</v>
      </c>
      <c r="F6" s="27" t="s">
        <v>8</v>
      </c>
      <c r="G6" s="27" t="s">
        <v>9</v>
      </c>
      <c r="H6" s="27" t="s">
        <v>7</v>
      </c>
      <c r="I6" s="27" t="s">
        <v>8</v>
      </c>
      <c r="J6" s="27" t="s">
        <v>7</v>
      </c>
      <c r="K6" s="27" t="s">
        <v>8</v>
      </c>
      <c r="L6" s="27" t="s">
        <v>9</v>
      </c>
      <c r="M6" s="27" t="s">
        <v>7</v>
      </c>
      <c r="N6" s="27" t="s">
        <v>8</v>
      </c>
      <c r="O6" s="27" t="s">
        <v>9</v>
      </c>
      <c r="P6" s="27" t="s">
        <v>7</v>
      </c>
      <c r="Q6" s="27" t="s">
        <v>8</v>
      </c>
    </row>
    <row r="7" spans="1:17" x14ac:dyDescent="0.25">
      <c r="A7" s="28" t="s">
        <v>55</v>
      </c>
      <c r="B7" s="29">
        <v>935474</v>
      </c>
      <c r="C7" s="29">
        <v>98008</v>
      </c>
      <c r="D7" s="29">
        <v>1033482</v>
      </c>
      <c r="E7" s="29">
        <v>997763</v>
      </c>
      <c r="F7" s="29">
        <v>104319</v>
      </c>
      <c r="G7" s="29">
        <v>1102082</v>
      </c>
      <c r="H7" s="51">
        <f t="shared" ref="H7:H20" si="0">(E7-B7)/B7</f>
        <v>6.6585495695230437E-2</v>
      </c>
      <c r="I7" s="51">
        <f t="shared" ref="I7:I20" si="1">(F7-C7)/C7</f>
        <v>6.4392702636519472E-2</v>
      </c>
      <c r="J7" s="29">
        <v>5852311</v>
      </c>
      <c r="K7" s="29">
        <v>693634</v>
      </c>
      <c r="L7" s="29">
        <v>6545945</v>
      </c>
      <c r="M7" s="29">
        <v>6245203</v>
      </c>
      <c r="N7" s="29">
        <v>726126</v>
      </c>
      <c r="O7" s="29">
        <v>6971329</v>
      </c>
      <c r="P7" s="51">
        <f t="shared" ref="P7:Q9" si="2">(M7-J7)/J7</f>
        <v>6.7134504642695852E-2</v>
      </c>
      <c r="Q7" s="51">
        <f t="shared" si="2"/>
        <v>4.6843147827240306E-2</v>
      </c>
    </row>
    <row r="8" spans="1:17" x14ac:dyDescent="0.25">
      <c r="A8" s="28" t="s">
        <v>37</v>
      </c>
      <c r="B8" s="29">
        <v>539664</v>
      </c>
      <c r="C8" s="29">
        <v>14465</v>
      </c>
      <c r="D8" s="29">
        <v>554129</v>
      </c>
      <c r="E8" s="29">
        <v>705709</v>
      </c>
      <c r="F8" s="29">
        <v>34770</v>
      </c>
      <c r="G8" s="29">
        <v>740479</v>
      </c>
      <c r="H8" s="51">
        <f t="shared" si="0"/>
        <v>0.3076821874351448</v>
      </c>
      <c r="I8" s="51">
        <f t="shared" si="1"/>
        <v>1.4037331489802973</v>
      </c>
      <c r="J8" s="29">
        <v>4417613</v>
      </c>
      <c r="K8" s="29">
        <v>131901</v>
      </c>
      <c r="L8" s="29">
        <v>4549514</v>
      </c>
      <c r="M8" s="29">
        <v>5713908</v>
      </c>
      <c r="N8" s="29">
        <v>228687</v>
      </c>
      <c r="O8" s="29">
        <v>5942595</v>
      </c>
      <c r="P8" s="51">
        <f t="shared" si="2"/>
        <v>0.29343788149844724</v>
      </c>
      <c r="Q8" s="51">
        <f t="shared" si="2"/>
        <v>0.73377760593172148</v>
      </c>
    </row>
    <row r="9" spans="1:17" x14ac:dyDescent="0.25">
      <c r="A9" s="28" t="s">
        <v>38</v>
      </c>
      <c r="B9" s="29">
        <v>158552</v>
      </c>
      <c r="C9" s="29">
        <v>44675</v>
      </c>
      <c r="D9" s="29">
        <v>203227</v>
      </c>
      <c r="E9" s="29">
        <v>225123</v>
      </c>
      <c r="F9" s="29">
        <v>58012</v>
      </c>
      <c r="G9" s="29">
        <v>283135</v>
      </c>
      <c r="H9" s="51">
        <f t="shared" si="0"/>
        <v>0.41986856047227405</v>
      </c>
      <c r="I9" s="51">
        <f t="shared" si="1"/>
        <v>0.29853385562395074</v>
      </c>
      <c r="J9" s="29">
        <v>1209234</v>
      </c>
      <c r="K9" s="29">
        <v>285406</v>
      </c>
      <c r="L9" s="29">
        <v>1494640</v>
      </c>
      <c r="M9" s="29">
        <v>1665201</v>
      </c>
      <c r="N9" s="29">
        <v>357008</v>
      </c>
      <c r="O9" s="29">
        <v>2022209</v>
      </c>
      <c r="P9" s="51">
        <f t="shared" si="2"/>
        <v>0.37707093912344508</v>
      </c>
      <c r="Q9" s="51">
        <f t="shared" si="2"/>
        <v>0.25087769703510088</v>
      </c>
    </row>
    <row r="10" spans="1:17" x14ac:dyDescent="0.25">
      <c r="A10" s="28" t="s">
        <v>39</v>
      </c>
      <c r="B10" s="29">
        <v>224652</v>
      </c>
      <c r="C10" s="29">
        <v>12769</v>
      </c>
      <c r="D10" s="29">
        <v>237421</v>
      </c>
      <c r="E10" s="29">
        <v>266090</v>
      </c>
      <c r="F10" s="29">
        <v>26917</v>
      </c>
      <c r="G10" s="29">
        <v>293007</v>
      </c>
      <c r="H10" s="51">
        <f t="shared" si="0"/>
        <v>0.18445417801755604</v>
      </c>
      <c r="I10" s="51">
        <f t="shared" si="1"/>
        <v>1.1079959276372464</v>
      </c>
      <c r="J10" s="29">
        <v>1240844</v>
      </c>
      <c r="K10" s="29">
        <v>64801</v>
      </c>
      <c r="L10" s="29">
        <v>1305645</v>
      </c>
      <c r="M10" s="29">
        <v>1448351</v>
      </c>
      <c r="N10" s="29">
        <v>127753</v>
      </c>
      <c r="O10" s="29">
        <v>1576104</v>
      </c>
      <c r="P10" s="51">
        <f t="shared" ref="P10:P22" si="3">(M10-J10)/J10</f>
        <v>0.16723053018751752</v>
      </c>
      <c r="Q10" s="51"/>
    </row>
    <row r="11" spans="1:17" x14ac:dyDescent="0.25">
      <c r="A11" s="28" t="s">
        <v>40</v>
      </c>
      <c r="B11" s="29">
        <v>184507</v>
      </c>
      <c r="C11" s="29">
        <v>5708</v>
      </c>
      <c r="D11" s="29">
        <v>190215</v>
      </c>
      <c r="E11" s="29">
        <v>198078</v>
      </c>
      <c r="F11" s="29">
        <v>13318</v>
      </c>
      <c r="G11" s="29">
        <v>211396</v>
      </c>
      <c r="H11" s="51">
        <f t="shared" si="0"/>
        <v>7.3552764935747694E-2</v>
      </c>
      <c r="I11" s="51">
        <f t="shared" si="1"/>
        <v>1.3332165381920111</v>
      </c>
      <c r="J11" s="29">
        <v>1137976</v>
      </c>
      <c r="K11" s="29">
        <v>41649</v>
      </c>
      <c r="L11" s="29">
        <v>1179625</v>
      </c>
      <c r="M11" s="29">
        <v>1236908</v>
      </c>
      <c r="N11" s="29">
        <v>77112</v>
      </c>
      <c r="O11" s="29">
        <v>1314020</v>
      </c>
      <c r="P11" s="51">
        <f t="shared" si="3"/>
        <v>8.6936807103137503E-2</v>
      </c>
      <c r="Q11" s="51">
        <f t="shared" ref="Q11:Q26" si="4">(N11-K11)/K11</f>
        <v>0.85147302456241447</v>
      </c>
    </row>
    <row r="12" spans="1:17" x14ac:dyDescent="0.25">
      <c r="A12" s="28" t="s">
        <v>41</v>
      </c>
      <c r="B12" s="29">
        <v>98052</v>
      </c>
      <c r="C12" s="29">
        <v>6967</v>
      </c>
      <c r="D12" s="29">
        <v>105019</v>
      </c>
      <c r="E12" s="29">
        <v>146581</v>
      </c>
      <c r="F12" s="29">
        <v>12984</v>
      </c>
      <c r="G12" s="29">
        <v>159565</v>
      </c>
      <c r="H12" s="51">
        <f t="shared" si="0"/>
        <v>0.49493126096357037</v>
      </c>
      <c r="I12" s="51">
        <f t="shared" si="1"/>
        <v>0.86364288790010046</v>
      </c>
      <c r="J12" s="29">
        <v>727902</v>
      </c>
      <c r="K12" s="29">
        <v>41831</v>
      </c>
      <c r="L12" s="29">
        <v>769733</v>
      </c>
      <c r="M12" s="29">
        <v>1028505</v>
      </c>
      <c r="N12" s="29">
        <v>64813</v>
      </c>
      <c r="O12" s="29">
        <v>1093318</v>
      </c>
      <c r="P12" s="51">
        <f t="shared" si="3"/>
        <v>0.41297180114905579</v>
      </c>
      <c r="Q12" s="51">
        <f t="shared" si="4"/>
        <v>0.54940116181779064</v>
      </c>
    </row>
    <row r="13" spans="1:17" x14ac:dyDescent="0.25">
      <c r="A13" s="28" t="s">
        <v>42</v>
      </c>
      <c r="B13" s="29">
        <v>149009</v>
      </c>
      <c r="C13" s="29">
        <v>5036</v>
      </c>
      <c r="D13" s="29">
        <v>154045</v>
      </c>
      <c r="E13" s="29">
        <v>136761</v>
      </c>
      <c r="F13" s="29">
        <v>6410</v>
      </c>
      <c r="G13" s="29">
        <v>143171</v>
      </c>
      <c r="H13" s="51">
        <f t="shared" si="0"/>
        <v>-8.2196377400022821E-2</v>
      </c>
      <c r="I13" s="51">
        <f t="shared" si="1"/>
        <v>0.27283558379666401</v>
      </c>
      <c r="J13" s="29">
        <v>680831</v>
      </c>
      <c r="K13" s="29">
        <v>27079</v>
      </c>
      <c r="L13" s="29">
        <v>707910</v>
      </c>
      <c r="M13" s="29">
        <v>686805</v>
      </c>
      <c r="N13" s="29">
        <v>32241</v>
      </c>
      <c r="O13" s="29">
        <v>719046</v>
      </c>
      <c r="P13" s="51">
        <f t="shared" si="3"/>
        <v>8.7745710756413856E-3</v>
      </c>
      <c r="Q13" s="51">
        <f t="shared" si="4"/>
        <v>0.19062742346467743</v>
      </c>
    </row>
    <row r="14" spans="1:17" x14ac:dyDescent="0.25">
      <c r="A14" s="28" t="s">
        <v>43</v>
      </c>
      <c r="B14" s="29">
        <v>127131</v>
      </c>
      <c r="C14" s="29">
        <v>10959</v>
      </c>
      <c r="D14" s="29">
        <v>138090</v>
      </c>
      <c r="E14" s="29">
        <v>117097</v>
      </c>
      <c r="F14" s="29">
        <v>23476</v>
      </c>
      <c r="G14" s="29">
        <v>140573</v>
      </c>
      <c r="H14" s="51">
        <f t="shared" si="0"/>
        <v>-7.8926461681257915E-2</v>
      </c>
      <c r="I14" s="51">
        <f t="shared" si="1"/>
        <v>1.1421662560452597</v>
      </c>
      <c r="J14" s="29">
        <v>578086</v>
      </c>
      <c r="K14" s="29">
        <v>74990</v>
      </c>
      <c r="L14" s="29">
        <v>653076</v>
      </c>
      <c r="M14" s="29">
        <v>578534</v>
      </c>
      <c r="N14" s="29">
        <v>132262</v>
      </c>
      <c r="O14" s="29">
        <v>710796</v>
      </c>
      <c r="P14" s="51">
        <f t="shared" si="3"/>
        <v>7.7497119805703654E-4</v>
      </c>
      <c r="Q14" s="51">
        <f t="shared" si="4"/>
        <v>0.7637284971329511</v>
      </c>
    </row>
    <row r="15" spans="1:17" x14ac:dyDescent="0.25">
      <c r="A15" s="28" t="s">
        <v>47</v>
      </c>
      <c r="B15" s="29">
        <v>26693</v>
      </c>
      <c r="C15" s="29">
        <v>1352</v>
      </c>
      <c r="D15" s="29">
        <v>28045</v>
      </c>
      <c r="E15" s="29">
        <v>39632</v>
      </c>
      <c r="F15" s="29">
        <v>4230</v>
      </c>
      <c r="G15" s="29">
        <v>43862</v>
      </c>
      <c r="H15" s="51">
        <f t="shared" si="0"/>
        <v>0.48473382534746939</v>
      </c>
      <c r="I15" s="51">
        <f t="shared" si="1"/>
        <v>2.1286982248520712</v>
      </c>
      <c r="J15" s="29">
        <v>163784</v>
      </c>
      <c r="K15" s="29">
        <v>9881</v>
      </c>
      <c r="L15" s="29">
        <v>173665</v>
      </c>
      <c r="M15" s="29">
        <v>201063</v>
      </c>
      <c r="N15" s="29">
        <v>23224</v>
      </c>
      <c r="O15" s="29">
        <v>224287</v>
      </c>
      <c r="P15" s="51">
        <f t="shared" si="3"/>
        <v>0.2276107556293655</v>
      </c>
      <c r="Q15" s="51">
        <f t="shared" si="4"/>
        <v>1.3503693958101406</v>
      </c>
    </row>
    <row r="16" spans="1:17" x14ac:dyDescent="0.25">
      <c r="A16" s="28" t="s">
        <v>44</v>
      </c>
      <c r="B16" s="29">
        <v>2325</v>
      </c>
      <c r="C16" s="29">
        <v>18453</v>
      </c>
      <c r="D16" s="29">
        <v>20778</v>
      </c>
      <c r="E16" s="29">
        <v>3751</v>
      </c>
      <c r="F16" s="29">
        <v>27107</v>
      </c>
      <c r="G16" s="29">
        <v>30858</v>
      </c>
      <c r="H16" s="51">
        <f t="shared" si="0"/>
        <v>0.61333333333333329</v>
      </c>
      <c r="I16" s="51">
        <f t="shared" si="1"/>
        <v>0.46897523437923372</v>
      </c>
      <c r="J16" s="29">
        <v>12346</v>
      </c>
      <c r="K16" s="29">
        <v>134722</v>
      </c>
      <c r="L16" s="29">
        <v>147068</v>
      </c>
      <c r="M16" s="29">
        <v>27052</v>
      </c>
      <c r="N16" s="29">
        <v>172040</v>
      </c>
      <c r="O16" s="29">
        <v>199092</v>
      </c>
      <c r="P16" s="51">
        <f t="shared" si="3"/>
        <v>1.1911550299692208</v>
      </c>
      <c r="Q16" s="51">
        <f t="shared" si="4"/>
        <v>0.27700004453615595</v>
      </c>
    </row>
    <row r="17" spans="1:17" x14ac:dyDescent="0.25">
      <c r="A17" s="28" t="s">
        <v>45</v>
      </c>
      <c r="B17" s="29">
        <v>5414</v>
      </c>
      <c r="C17" s="29">
        <v>19499</v>
      </c>
      <c r="D17" s="29">
        <v>24913</v>
      </c>
      <c r="E17" s="29">
        <v>5318</v>
      </c>
      <c r="F17" s="29">
        <v>20265</v>
      </c>
      <c r="G17" s="29">
        <v>25583</v>
      </c>
      <c r="H17" s="51">
        <f t="shared" si="0"/>
        <v>-1.7731806427779832E-2</v>
      </c>
      <c r="I17" s="51">
        <f t="shared" si="1"/>
        <v>3.9284065849530744E-2</v>
      </c>
      <c r="J17" s="29">
        <v>32390</v>
      </c>
      <c r="K17" s="29">
        <v>136263</v>
      </c>
      <c r="L17" s="29">
        <v>168653</v>
      </c>
      <c r="M17" s="29">
        <v>32986</v>
      </c>
      <c r="N17" s="29">
        <v>150754</v>
      </c>
      <c r="O17" s="29">
        <v>183740</v>
      </c>
      <c r="P17" s="51">
        <f t="shared" si="3"/>
        <v>1.840074096943501E-2</v>
      </c>
      <c r="Q17" s="51">
        <f t="shared" si="4"/>
        <v>0.10634581654594424</v>
      </c>
    </row>
    <row r="18" spans="1:17" x14ac:dyDescent="0.25">
      <c r="A18" s="28" t="s">
        <v>46</v>
      </c>
      <c r="B18" s="29">
        <v>15659</v>
      </c>
      <c r="C18" s="29">
        <v>8</v>
      </c>
      <c r="D18" s="29">
        <v>15667</v>
      </c>
      <c r="E18" s="29">
        <v>18796</v>
      </c>
      <c r="F18" s="29">
        <v>2335</v>
      </c>
      <c r="G18" s="29">
        <v>21131</v>
      </c>
      <c r="H18" s="51">
        <f t="shared" si="0"/>
        <v>0.20033207739957851</v>
      </c>
      <c r="I18" s="51">
        <f t="shared" si="1"/>
        <v>290.875</v>
      </c>
      <c r="J18" s="29">
        <v>116350</v>
      </c>
      <c r="K18" s="29">
        <v>105</v>
      </c>
      <c r="L18" s="29">
        <v>116455</v>
      </c>
      <c r="M18" s="29">
        <v>146105</v>
      </c>
      <c r="N18" s="29">
        <v>6263</v>
      </c>
      <c r="O18" s="29">
        <v>152368</v>
      </c>
      <c r="P18" s="51">
        <f t="shared" si="3"/>
        <v>0.25573700042973785</v>
      </c>
      <c r="Q18" s="51">
        <f t="shared" si="4"/>
        <v>58.647619047619045</v>
      </c>
    </row>
    <row r="19" spans="1:17" x14ac:dyDescent="0.25">
      <c r="A19" s="28" t="s">
        <v>48</v>
      </c>
      <c r="B19" s="29">
        <v>11250</v>
      </c>
      <c r="C19" s="29">
        <v>3015</v>
      </c>
      <c r="D19" s="29">
        <v>14265</v>
      </c>
      <c r="E19" s="29">
        <v>11456</v>
      </c>
      <c r="F19" s="29">
        <v>5181</v>
      </c>
      <c r="G19" s="29">
        <v>16637</v>
      </c>
      <c r="H19" s="51">
        <f t="shared" si="0"/>
        <v>1.8311111111111111E-2</v>
      </c>
      <c r="I19" s="51">
        <f t="shared" si="1"/>
        <v>0.71840796019900499</v>
      </c>
      <c r="J19" s="29">
        <v>67322</v>
      </c>
      <c r="K19" s="29">
        <v>24946</v>
      </c>
      <c r="L19" s="29">
        <v>92268</v>
      </c>
      <c r="M19" s="29">
        <v>78519</v>
      </c>
      <c r="N19" s="29">
        <v>30468</v>
      </c>
      <c r="O19" s="29">
        <v>108987</v>
      </c>
      <c r="P19" s="51">
        <f t="shared" si="3"/>
        <v>0.1663200736757672</v>
      </c>
      <c r="Q19" s="51">
        <f t="shared" si="4"/>
        <v>0.22135813356850798</v>
      </c>
    </row>
    <row r="20" spans="1:17" x14ac:dyDescent="0.25">
      <c r="A20" s="28" t="s">
        <v>49</v>
      </c>
      <c r="B20" s="29">
        <v>11699</v>
      </c>
      <c r="C20" s="29">
        <v>3374</v>
      </c>
      <c r="D20" s="29">
        <v>15073</v>
      </c>
      <c r="E20" s="29">
        <v>18672</v>
      </c>
      <c r="F20" s="29">
        <v>3191</v>
      </c>
      <c r="G20" s="29">
        <v>21863</v>
      </c>
      <c r="H20" s="51">
        <f t="shared" si="0"/>
        <v>0.59603384904692713</v>
      </c>
      <c r="I20" s="51">
        <f t="shared" si="1"/>
        <v>-5.4238292827504447E-2</v>
      </c>
      <c r="J20" s="29">
        <v>48951</v>
      </c>
      <c r="K20" s="29">
        <v>19313</v>
      </c>
      <c r="L20" s="29">
        <v>68264</v>
      </c>
      <c r="M20" s="29">
        <v>63236</v>
      </c>
      <c r="N20" s="29">
        <v>18044</v>
      </c>
      <c r="O20" s="29">
        <v>81280</v>
      </c>
      <c r="P20" s="51">
        <f t="shared" si="3"/>
        <v>0.29182243467957752</v>
      </c>
      <c r="Q20" s="51">
        <f t="shared" si="4"/>
        <v>-6.5707036711023667E-2</v>
      </c>
    </row>
    <row r="21" spans="1:17" x14ac:dyDescent="0.25">
      <c r="A21" s="28" t="s">
        <v>50</v>
      </c>
      <c r="B21" s="29"/>
      <c r="C21" s="29">
        <v>4850</v>
      </c>
      <c r="D21" s="29">
        <v>4850</v>
      </c>
      <c r="E21" s="29"/>
      <c r="F21" s="29">
        <v>8647</v>
      </c>
      <c r="G21" s="29">
        <v>8647</v>
      </c>
      <c r="H21" s="51"/>
      <c r="I21" s="51">
        <f t="shared" ref="I21:I26" si="5">(F21-C21)/C21</f>
        <v>0.7828865979381443</v>
      </c>
      <c r="J21" s="29">
        <v>3346</v>
      </c>
      <c r="K21" s="29">
        <v>38863</v>
      </c>
      <c r="L21" s="29">
        <v>42209</v>
      </c>
      <c r="M21" s="29">
        <v>3375</v>
      </c>
      <c r="N21" s="29">
        <v>54935</v>
      </c>
      <c r="O21" s="29">
        <v>58310</v>
      </c>
      <c r="P21" s="51">
        <f t="shared" si="3"/>
        <v>8.6670651524208015E-3</v>
      </c>
      <c r="Q21" s="51">
        <f t="shared" si="4"/>
        <v>0.41355530967758536</v>
      </c>
    </row>
    <row r="22" spans="1:17" x14ac:dyDescent="0.25">
      <c r="A22" s="28" t="s">
        <v>51</v>
      </c>
      <c r="B22" s="29">
        <v>965</v>
      </c>
      <c r="C22" s="29">
        <v>2054</v>
      </c>
      <c r="D22" s="29">
        <v>3019</v>
      </c>
      <c r="E22" s="29">
        <v>1014</v>
      </c>
      <c r="F22" s="29">
        <v>1421</v>
      </c>
      <c r="G22" s="29">
        <v>2435</v>
      </c>
      <c r="H22" s="51">
        <f>(E22-B22)/B22</f>
        <v>5.0777202072538857E-2</v>
      </c>
      <c r="I22" s="51">
        <f t="shared" si="5"/>
        <v>-0.30817916260954237</v>
      </c>
      <c r="J22" s="29">
        <v>5575</v>
      </c>
      <c r="K22" s="29">
        <v>14643</v>
      </c>
      <c r="L22" s="29">
        <v>20218</v>
      </c>
      <c r="M22" s="29">
        <v>6774</v>
      </c>
      <c r="N22" s="29">
        <v>11493</v>
      </c>
      <c r="O22" s="29">
        <v>18267</v>
      </c>
      <c r="P22" s="51">
        <f t="shared" si="3"/>
        <v>0.21506726457399103</v>
      </c>
      <c r="Q22" s="51">
        <f t="shared" si="4"/>
        <v>-0.21511985248924401</v>
      </c>
    </row>
    <row r="23" spans="1:17" x14ac:dyDescent="0.25">
      <c r="A23" s="28" t="s">
        <v>56</v>
      </c>
      <c r="B23" s="29"/>
      <c r="C23" s="29">
        <v>1</v>
      </c>
      <c r="D23" s="29">
        <v>1</v>
      </c>
      <c r="E23" s="29">
        <v>6880</v>
      </c>
      <c r="F23" s="29"/>
      <c r="G23" s="29">
        <v>6880</v>
      </c>
      <c r="H23" s="51"/>
      <c r="I23" s="51">
        <f t="shared" si="5"/>
        <v>-1</v>
      </c>
      <c r="J23" s="29"/>
      <c r="K23" s="29">
        <v>1</v>
      </c>
      <c r="L23" s="29">
        <v>1</v>
      </c>
      <c r="M23" s="29">
        <v>18175</v>
      </c>
      <c r="N23" s="29"/>
      <c r="O23" s="29">
        <v>18175</v>
      </c>
      <c r="P23" s="51"/>
      <c r="Q23" s="51">
        <f t="shared" si="4"/>
        <v>-1</v>
      </c>
    </row>
    <row r="24" spans="1:17" x14ac:dyDescent="0.25">
      <c r="A24" s="28" t="s">
        <v>52</v>
      </c>
      <c r="B24" s="29"/>
      <c r="C24" s="29">
        <v>1471</v>
      </c>
      <c r="D24" s="29">
        <v>1471</v>
      </c>
      <c r="E24" s="29"/>
      <c r="F24" s="29">
        <v>1239</v>
      </c>
      <c r="G24" s="29">
        <v>1239</v>
      </c>
      <c r="H24" s="51"/>
      <c r="I24" s="51">
        <f t="shared" si="5"/>
        <v>-0.15771583956492183</v>
      </c>
      <c r="J24" s="29"/>
      <c r="K24" s="29">
        <v>9432</v>
      </c>
      <c r="L24" s="29">
        <v>9432</v>
      </c>
      <c r="M24" s="29"/>
      <c r="N24" s="29">
        <v>9620</v>
      </c>
      <c r="O24" s="29">
        <v>9620</v>
      </c>
      <c r="P24" s="51"/>
      <c r="Q24" s="51">
        <f t="shared" si="4"/>
        <v>1.9932145886344361E-2</v>
      </c>
    </row>
    <row r="25" spans="1:17" x14ac:dyDescent="0.25">
      <c r="A25" s="28" t="s">
        <v>53</v>
      </c>
      <c r="B25" s="29"/>
      <c r="C25" s="29">
        <v>877</v>
      </c>
      <c r="D25" s="29">
        <v>877</v>
      </c>
      <c r="E25" s="29"/>
      <c r="F25" s="29">
        <v>820</v>
      </c>
      <c r="G25" s="29">
        <v>820</v>
      </c>
      <c r="H25" s="51"/>
      <c r="I25" s="51">
        <f t="shared" si="5"/>
        <v>-6.4994298745724058E-2</v>
      </c>
      <c r="J25" s="29"/>
      <c r="K25" s="29">
        <v>8370</v>
      </c>
      <c r="L25" s="29">
        <v>8370</v>
      </c>
      <c r="M25" s="29"/>
      <c r="N25" s="29">
        <v>7234</v>
      </c>
      <c r="O25" s="29">
        <v>7234</v>
      </c>
      <c r="P25" s="51"/>
      <c r="Q25" s="51">
        <f t="shared" si="4"/>
        <v>-0.13572281959378735</v>
      </c>
    </row>
    <row r="26" spans="1:17" x14ac:dyDescent="0.25">
      <c r="A26" s="28" t="s">
        <v>54</v>
      </c>
      <c r="B26" s="29"/>
      <c r="C26" s="29">
        <v>31</v>
      </c>
      <c r="D26" s="29">
        <v>31</v>
      </c>
      <c r="E26" s="29"/>
      <c r="F26" s="29">
        <v>0</v>
      </c>
      <c r="G26" s="29">
        <v>0</v>
      </c>
      <c r="H26" s="51"/>
      <c r="I26" s="51">
        <f t="shared" si="5"/>
        <v>-1</v>
      </c>
      <c r="J26" s="29"/>
      <c r="K26" s="29">
        <v>656</v>
      </c>
      <c r="L26" s="29">
        <v>656</v>
      </c>
      <c r="M26" s="29"/>
      <c r="N26" s="29">
        <v>27</v>
      </c>
      <c r="O26" s="29">
        <v>27</v>
      </c>
      <c r="P26" s="51"/>
      <c r="Q26" s="51">
        <f t="shared" si="4"/>
        <v>-0.95884146341463417</v>
      </c>
    </row>
    <row r="27" spans="1:17" x14ac:dyDescent="0.25">
      <c r="A27" s="30" t="s">
        <v>66</v>
      </c>
      <c r="B27" s="31">
        <v>2491046</v>
      </c>
      <c r="C27" s="31">
        <v>253572</v>
      </c>
      <c r="D27" s="31">
        <v>2744618</v>
      </c>
      <c r="E27" s="31">
        <v>2898721</v>
      </c>
      <c r="F27" s="31">
        <v>354642</v>
      </c>
      <c r="G27" s="31">
        <v>3253363</v>
      </c>
      <c r="H27" s="52">
        <f t="shared" ref="H27" si="6">(E27-B27)/B27</f>
        <v>0.16365615086995583</v>
      </c>
      <c r="I27" s="52">
        <f t="shared" ref="I27" si="7">(F27-C27)/C27</f>
        <v>0.3985850172732005</v>
      </c>
      <c r="J27" s="31">
        <v>16294861</v>
      </c>
      <c r="K27" s="31">
        <v>1758486</v>
      </c>
      <c r="L27" s="31">
        <v>18053347</v>
      </c>
      <c r="M27" s="31">
        <v>19180700</v>
      </c>
      <c r="N27" s="31">
        <v>2230104</v>
      </c>
      <c r="O27" s="31">
        <v>21410804</v>
      </c>
      <c r="P27" s="52">
        <f t="shared" ref="P27:Q27" si="8">(M27-J27)/J27</f>
        <v>0.17710117318582835</v>
      </c>
      <c r="Q27" s="52">
        <f t="shared" si="8"/>
        <v>0.26819548179513514</v>
      </c>
    </row>
    <row r="30" spans="1:17" x14ac:dyDescent="0.25">
      <c r="P30" s="53"/>
    </row>
  </sheetData>
  <sortState ref="A7:Q26">
    <sortCondition descending="1" ref="O7:O26"/>
  </sortState>
  <mergeCells count="8">
    <mergeCell ref="P5:Q5"/>
    <mergeCell ref="A3:Q3"/>
    <mergeCell ref="A5:A6"/>
    <mergeCell ref="B5:D5"/>
    <mergeCell ref="M5:O5"/>
    <mergeCell ref="E5:G5"/>
    <mergeCell ref="J5:L5"/>
    <mergeCell ref="H5:I5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2"/>
  <sheetViews>
    <sheetView zoomScale="85" zoomScaleNormal="85" workbookViewId="0">
      <selection activeCell="F92" sqref="F92"/>
    </sheetView>
  </sheetViews>
  <sheetFormatPr baseColWidth="10" defaultColWidth="17.140625" defaultRowHeight="15" x14ac:dyDescent="0.25"/>
  <cols>
    <col min="1" max="1" width="26.7109375" customWidth="1"/>
    <col min="2" max="2" width="17.7109375" customWidth="1"/>
    <col min="3" max="3" width="19.5703125" customWidth="1"/>
    <col min="4" max="4" width="13.7109375" customWidth="1"/>
    <col min="5" max="5" width="15.140625" customWidth="1"/>
    <col min="6" max="6" width="14.85546875" customWidth="1"/>
    <col min="7" max="7" width="12.5703125" customWidth="1"/>
  </cols>
  <sheetData>
    <row r="2" spans="1:7" s="38" customFormat="1" ht="36" customHeight="1" x14ac:dyDescent="0.25">
      <c r="A2" s="76" t="s">
        <v>73</v>
      </c>
      <c r="B2" s="77"/>
      <c r="C2" s="77"/>
      <c r="D2" s="77"/>
      <c r="E2" s="77"/>
      <c r="F2" s="77"/>
      <c r="G2" s="77"/>
    </row>
    <row r="3" spans="1:7" x14ac:dyDescent="0.25">
      <c r="A3" s="39"/>
    </row>
    <row r="4" spans="1:7" x14ac:dyDescent="0.25">
      <c r="B4" s="71" t="s">
        <v>21</v>
      </c>
      <c r="C4" s="71"/>
      <c r="D4" s="71"/>
      <c r="E4" s="71"/>
      <c r="F4" s="71"/>
      <c r="G4" s="71"/>
    </row>
    <row r="5" spans="1:7" ht="15" customHeight="1" x14ac:dyDescent="0.25">
      <c r="A5" s="72" t="s">
        <v>11</v>
      </c>
      <c r="B5" s="73" t="s">
        <v>60</v>
      </c>
      <c r="C5" s="73"/>
      <c r="D5" s="74" t="s">
        <v>57</v>
      </c>
      <c r="E5" s="75" t="s">
        <v>74</v>
      </c>
      <c r="F5" s="75"/>
      <c r="G5" s="74" t="s">
        <v>58</v>
      </c>
    </row>
    <row r="6" spans="1:7" x14ac:dyDescent="0.25">
      <c r="A6" s="72"/>
      <c r="B6" s="40">
        <v>2024</v>
      </c>
      <c r="C6" s="40">
        <v>2023</v>
      </c>
      <c r="D6" s="74"/>
      <c r="E6" s="40">
        <v>2024</v>
      </c>
      <c r="F6" s="40">
        <v>2023</v>
      </c>
      <c r="G6" s="74"/>
    </row>
    <row r="7" spans="1:7" x14ac:dyDescent="0.25">
      <c r="A7" s="41" t="s">
        <v>14</v>
      </c>
      <c r="B7" s="42">
        <v>2398888</v>
      </c>
      <c r="C7" s="42">
        <v>2060529</v>
      </c>
      <c r="D7" s="49">
        <f>(B7-C7)/C7</f>
        <v>0.16420977331549325</v>
      </c>
      <c r="E7" s="43">
        <v>15939842</v>
      </c>
      <c r="F7" s="42">
        <v>13427147</v>
      </c>
      <c r="G7" s="49">
        <f>(E7-F7)/F7</f>
        <v>0.18713543539815272</v>
      </c>
    </row>
    <row r="8" spans="1:7" x14ac:dyDescent="0.25">
      <c r="A8" s="41" t="s">
        <v>17</v>
      </c>
      <c r="B8" s="42">
        <v>174868</v>
      </c>
      <c r="C8" s="42">
        <v>158431</v>
      </c>
      <c r="D8" s="49">
        <f t="shared" ref="D8:D13" si="0">(B8-C8)/C8</f>
        <v>0.10374863505248341</v>
      </c>
      <c r="E8" s="43">
        <v>1294013</v>
      </c>
      <c r="F8" s="42">
        <v>1156563</v>
      </c>
      <c r="G8" s="49">
        <f t="shared" ref="G8:G13" si="1">(E8-F8)/F8</f>
        <v>0.11884350441783111</v>
      </c>
    </row>
    <row r="9" spans="1:7" x14ac:dyDescent="0.25">
      <c r="A9" s="41" t="s">
        <v>18</v>
      </c>
      <c r="B9" s="42">
        <v>186492</v>
      </c>
      <c r="C9" s="42">
        <v>152047</v>
      </c>
      <c r="D9" s="49">
        <f t="shared" si="0"/>
        <v>0.22654179299821767</v>
      </c>
      <c r="E9" s="43">
        <v>1119256</v>
      </c>
      <c r="F9" s="42">
        <v>953276</v>
      </c>
      <c r="G9" s="49">
        <f t="shared" si="1"/>
        <v>0.17411536637867731</v>
      </c>
    </row>
    <row r="10" spans="1:7" x14ac:dyDescent="0.25">
      <c r="A10" s="41" t="s">
        <v>19</v>
      </c>
      <c r="B10" s="42">
        <v>94068</v>
      </c>
      <c r="C10" s="42">
        <v>80620</v>
      </c>
      <c r="D10" s="49">
        <f t="shared" si="0"/>
        <v>0.16680724386008436</v>
      </c>
      <c r="E10" s="43">
        <v>538583</v>
      </c>
      <c r="F10" s="42">
        <v>490129</v>
      </c>
      <c r="G10" s="49">
        <f t="shared" si="1"/>
        <v>9.8859687959700404E-2</v>
      </c>
    </row>
    <row r="11" spans="1:7" x14ac:dyDescent="0.25">
      <c r="A11" s="41" t="s">
        <v>20</v>
      </c>
      <c r="B11" s="42">
        <v>44405</v>
      </c>
      <c r="C11" s="42">
        <v>39415</v>
      </c>
      <c r="D11" s="49">
        <f t="shared" si="0"/>
        <v>0.12660154763414944</v>
      </c>
      <c r="E11" s="43">
        <v>288885</v>
      </c>
      <c r="F11" s="42">
        <v>266707</v>
      </c>
      <c r="G11" s="49">
        <f t="shared" si="1"/>
        <v>8.315492281792379E-2</v>
      </c>
    </row>
    <row r="12" spans="1:7" x14ac:dyDescent="0.25">
      <c r="A12" s="41" t="s">
        <v>15</v>
      </c>
      <c r="B12" s="44"/>
      <c r="C12" s="42">
        <v>4</v>
      </c>
      <c r="D12" s="49">
        <f t="shared" si="0"/>
        <v>-1</v>
      </c>
      <c r="E12" s="45">
        <v>121</v>
      </c>
      <c r="F12" s="42">
        <v>1039</v>
      </c>
      <c r="G12" s="49">
        <f t="shared" si="1"/>
        <v>-0.88354186717998073</v>
      </c>
    </row>
    <row r="13" spans="1:7" x14ac:dyDescent="0.25">
      <c r="A13" s="46" t="s">
        <v>16</v>
      </c>
      <c r="B13" s="47">
        <v>2898721</v>
      </c>
      <c r="C13" s="47">
        <v>2491046</v>
      </c>
      <c r="D13" s="50">
        <f t="shared" si="0"/>
        <v>0.16365615086995583</v>
      </c>
      <c r="E13" s="47">
        <v>19180700</v>
      </c>
      <c r="F13" s="47">
        <v>16294861</v>
      </c>
      <c r="G13" s="50">
        <f t="shared" si="1"/>
        <v>0.17710117318582835</v>
      </c>
    </row>
    <row r="16" spans="1:7" x14ac:dyDescent="0.25">
      <c r="B16" s="71" t="s">
        <v>22</v>
      </c>
      <c r="C16" s="71"/>
      <c r="D16" s="71"/>
      <c r="E16" s="71"/>
      <c r="F16" s="71"/>
      <c r="G16" s="71"/>
    </row>
    <row r="17" spans="1:7" ht="15" customHeight="1" x14ac:dyDescent="0.25">
      <c r="A17" s="72" t="s">
        <v>11</v>
      </c>
      <c r="B17" s="73" t="s">
        <v>60</v>
      </c>
      <c r="C17" s="73"/>
      <c r="D17" s="74" t="s">
        <v>57</v>
      </c>
      <c r="E17" s="75" t="s">
        <v>74</v>
      </c>
      <c r="F17" s="75"/>
      <c r="G17" s="74" t="s">
        <v>58</v>
      </c>
    </row>
    <row r="18" spans="1:7" x14ac:dyDescent="0.25">
      <c r="A18" s="72"/>
      <c r="B18" s="40">
        <v>2024</v>
      </c>
      <c r="C18" s="40">
        <v>2023</v>
      </c>
      <c r="D18" s="74"/>
      <c r="E18" s="40">
        <v>2024</v>
      </c>
      <c r="F18" s="40">
        <v>2023</v>
      </c>
      <c r="G18" s="74"/>
    </row>
    <row r="19" spans="1:7" x14ac:dyDescent="0.25">
      <c r="A19" s="41" t="s">
        <v>14</v>
      </c>
      <c r="B19" s="42">
        <v>533095</v>
      </c>
      <c r="C19" s="42">
        <v>530903</v>
      </c>
      <c r="D19" s="49">
        <f>(B19-C19)/C19</f>
        <v>4.1288144915361188E-3</v>
      </c>
      <c r="E19" s="43">
        <v>3249270</v>
      </c>
      <c r="F19" s="42">
        <v>3228139</v>
      </c>
      <c r="G19" s="49">
        <f>(E19-F19)/F19</f>
        <v>6.545876741986637E-3</v>
      </c>
    </row>
    <row r="20" spans="1:7" x14ac:dyDescent="0.25">
      <c r="A20" s="41" t="s">
        <v>31</v>
      </c>
      <c r="B20" s="42">
        <v>172322</v>
      </c>
      <c r="C20" s="42">
        <v>153230</v>
      </c>
      <c r="D20" s="49">
        <f t="shared" ref="D20:D25" si="2">(B20-C20)/C20</f>
        <v>0.12459701102917184</v>
      </c>
      <c r="E20" s="43">
        <v>1192966</v>
      </c>
      <c r="F20" s="42">
        <v>1031084</v>
      </c>
      <c r="G20" s="49">
        <f t="shared" ref="G20:G25" si="3">(E20-F20)/F20</f>
        <v>0.15700175737379302</v>
      </c>
    </row>
    <row r="21" spans="1:7" x14ac:dyDescent="0.25">
      <c r="A21" s="41" t="s">
        <v>32</v>
      </c>
      <c r="B21" s="42">
        <v>157366</v>
      </c>
      <c r="C21" s="42">
        <v>131347</v>
      </c>
      <c r="D21" s="49">
        <f t="shared" si="2"/>
        <v>0.19809359939701707</v>
      </c>
      <c r="E21" s="43">
        <v>986622</v>
      </c>
      <c r="F21" s="42">
        <v>837202</v>
      </c>
      <c r="G21" s="49">
        <f t="shared" si="3"/>
        <v>0.17847544559138653</v>
      </c>
    </row>
    <row r="22" spans="1:7" x14ac:dyDescent="0.25">
      <c r="A22" s="41" t="s">
        <v>33</v>
      </c>
      <c r="B22" s="42">
        <v>90618</v>
      </c>
      <c r="C22" s="42">
        <v>80620</v>
      </c>
      <c r="D22" s="49">
        <f t="shared" si="2"/>
        <v>0.12401389233440833</v>
      </c>
      <c r="E22" s="43">
        <v>527900</v>
      </c>
      <c r="F22" s="42">
        <v>488993</v>
      </c>
      <c r="G22" s="49">
        <f t="shared" si="3"/>
        <v>7.9565556153155567E-2</v>
      </c>
    </row>
    <row r="23" spans="1:7" x14ac:dyDescent="0.25">
      <c r="A23" s="41" t="s">
        <v>34</v>
      </c>
      <c r="B23" s="42">
        <v>44362</v>
      </c>
      <c r="C23" s="42">
        <v>39374</v>
      </c>
      <c r="D23" s="49">
        <f t="shared" si="2"/>
        <v>0.12668258241479149</v>
      </c>
      <c r="E23" s="43">
        <v>288361</v>
      </c>
      <c r="F23" s="42">
        <v>266118</v>
      </c>
      <c r="G23" s="49">
        <f t="shared" si="3"/>
        <v>8.3583222480253128E-2</v>
      </c>
    </row>
    <row r="24" spans="1:7" x14ac:dyDescent="0.25">
      <c r="A24" s="41" t="s">
        <v>15</v>
      </c>
      <c r="B24" s="44"/>
      <c r="C24" s="42">
        <v>0</v>
      </c>
      <c r="D24" s="49"/>
      <c r="E24" s="45">
        <v>84</v>
      </c>
      <c r="F24" s="42">
        <v>775</v>
      </c>
      <c r="G24" s="49">
        <f t="shared" si="3"/>
        <v>-0.89161290322580644</v>
      </c>
    </row>
    <row r="25" spans="1:7" x14ac:dyDescent="0.25">
      <c r="A25" s="46" t="s">
        <v>16</v>
      </c>
      <c r="B25" s="47">
        <v>997763</v>
      </c>
      <c r="C25" s="47">
        <v>935474</v>
      </c>
      <c r="D25" s="50">
        <f t="shared" si="2"/>
        <v>6.6585495695230437E-2</v>
      </c>
      <c r="E25" s="47">
        <v>6245203</v>
      </c>
      <c r="F25" s="47">
        <v>5852311</v>
      </c>
      <c r="G25" s="50">
        <f t="shared" si="3"/>
        <v>6.7134504642695852E-2</v>
      </c>
    </row>
    <row r="28" spans="1:7" x14ac:dyDescent="0.25">
      <c r="B28" s="71" t="s">
        <v>23</v>
      </c>
      <c r="C28" s="71"/>
      <c r="D28" s="71"/>
      <c r="E28" s="71"/>
      <c r="F28" s="71"/>
      <c r="G28" s="71"/>
    </row>
    <row r="29" spans="1:7" ht="15" customHeight="1" x14ac:dyDescent="0.25">
      <c r="A29" s="72" t="s">
        <v>11</v>
      </c>
      <c r="B29" s="73" t="s">
        <v>60</v>
      </c>
      <c r="C29" s="73"/>
      <c r="D29" s="74" t="s">
        <v>57</v>
      </c>
      <c r="E29" s="75" t="s">
        <v>74</v>
      </c>
      <c r="F29" s="75"/>
      <c r="G29" s="74" t="s">
        <v>58</v>
      </c>
    </row>
    <row r="30" spans="1:7" x14ac:dyDescent="0.25">
      <c r="A30" s="72"/>
      <c r="B30" s="40">
        <v>2024</v>
      </c>
      <c r="C30" s="40">
        <v>2023</v>
      </c>
      <c r="D30" s="74"/>
      <c r="E30" s="40">
        <v>2024</v>
      </c>
      <c r="F30" s="40">
        <v>2023</v>
      </c>
      <c r="G30" s="74"/>
    </row>
    <row r="31" spans="1:7" x14ac:dyDescent="0.25">
      <c r="A31" s="41" t="s">
        <v>14</v>
      </c>
      <c r="B31" s="42">
        <v>686931</v>
      </c>
      <c r="C31" s="42">
        <v>529211</v>
      </c>
      <c r="D31" s="49">
        <f>(B31-C31)/C31</f>
        <v>0.29802857461390636</v>
      </c>
      <c r="E31" s="43">
        <v>5627383</v>
      </c>
      <c r="F31" s="42">
        <v>4308976</v>
      </c>
      <c r="G31" s="49">
        <f>(E31-F31)/F31</f>
        <v>0.30596758951546726</v>
      </c>
    </row>
    <row r="32" spans="1:7" x14ac:dyDescent="0.25">
      <c r="A32" s="41" t="s">
        <v>17</v>
      </c>
      <c r="B32" s="42">
        <v>2453</v>
      </c>
      <c r="C32" s="42">
        <v>5147</v>
      </c>
      <c r="D32" s="49">
        <f t="shared" ref="D32:D35" si="4">(B32-C32)/C32</f>
        <v>-0.52341169613367011</v>
      </c>
      <c r="E32" s="43">
        <v>23977</v>
      </c>
      <c r="F32" s="42">
        <v>74418</v>
      </c>
      <c r="G32" s="49">
        <f t="shared" ref="G32:G35" si="5">(E32-F32)/F32</f>
        <v>-0.67780644467736295</v>
      </c>
    </row>
    <row r="33" spans="1:7" x14ac:dyDescent="0.25">
      <c r="A33" s="41" t="s">
        <v>32</v>
      </c>
      <c r="B33" s="42">
        <v>13029</v>
      </c>
      <c r="C33" s="42">
        <v>5306</v>
      </c>
      <c r="D33" s="49">
        <f t="shared" si="4"/>
        <v>1.455522050508858</v>
      </c>
      <c r="E33" s="43">
        <v>53281</v>
      </c>
      <c r="F33" s="42">
        <v>34002</v>
      </c>
      <c r="G33" s="49">
        <f t="shared" si="5"/>
        <v>0.56699605905534967</v>
      </c>
    </row>
    <row r="34" spans="1:7" x14ac:dyDescent="0.25">
      <c r="A34" s="41" t="s">
        <v>27</v>
      </c>
      <c r="B34" s="42">
        <v>3296</v>
      </c>
      <c r="C34" s="42"/>
      <c r="D34" s="49"/>
      <c r="E34" s="43">
        <v>9267</v>
      </c>
      <c r="F34" s="42">
        <v>217</v>
      </c>
      <c r="G34" s="49">
        <f t="shared" si="5"/>
        <v>41.705069124423964</v>
      </c>
    </row>
    <row r="35" spans="1:7" x14ac:dyDescent="0.25">
      <c r="A35" s="46" t="s">
        <v>16</v>
      </c>
      <c r="B35" s="47">
        <v>705709</v>
      </c>
      <c r="C35" s="47">
        <v>539664</v>
      </c>
      <c r="D35" s="50">
        <f t="shared" si="4"/>
        <v>0.3076821874351448</v>
      </c>
      <c r="E35" s="47">
        <v>5713908</v>
      </c>
      <c r="F35" s="47">
        <v>4417613</v>
      </c>
      <c r="G35" s="50">
        <f t="shared" si="5"/>
        <v>0.29343788149844724</v>
      </c>
    </row>
    <row r="38" spans="1:7" x14ac:dyDescent="0.25">
      <c r="B38" s="71" t="s">
        <v>24</v>
      </c>
      <c r="C38" s="71"/>
      <c r="D38" s="71"/>
      <c r="E38" s="71"/>
      <c r="F38" s="71"/>
      <c r="G38" s="71"/>
    </row>
    <row r="39" spans="1:7" ht="15" customHeight="1" x14ac:dyDescent="0.25">
      <c r="A39" s="72" t="s">
        <v>11</v>
      </c>
      <c r="B39" s="73" t="s">
        <v>60</v>
      </c>
      <c r="C39" s="73"/>
      <c r="D39" s="74" t="s">
        <v>57</v>
      </c>
      <c r="E39" s="75" t="s">
        <v>74</v>
      </c>
      <c r="F39" s="75"/>
      <c r="G39" s="74" t="s">
        <v>58</v>
      </c>
    </row>
    <row r="40" spans="1:7" x14ac:dyDescent="0.25">
      <c r="A40" s="72"/>
      <c r="B40" s="40">
        <v>2024</v>
      </c>
      <c r="C40" s="40">
        <v>2023</v>
      </c>
      <c r="D40" s="74"/>
      <c r="E40" s="40">
        <v>2024</v>
      </c>
      <c r="F40" s="40">
        <v>2023</v>
      </c>
      <c r="G40" s="74"/>
    </row>
    <row r="41" spans="1:7" ht="15" customHeight="1" x14ac:dyDescent="0.25">
      <c r="A41" s="41" t="s">
        <v>14</v>
      </c>
      <c r="B41" s="42">
        <v>216886</v>
      </c>
      <c r="C41" s="42">
        <v>151568</v>
      </c>
      <c r="D41" s="49">
        <f>(B41-C41)/C41</f>
        <v>0.43094848516837325</v>
      </c>
      <c r="E41" s="43">
        <v>1612336</v>
      </c>
      <c r="F41" s="42">
        <v>1162156</v>
      </c>
      <c r="G41" s="49">
        <f>(E41-F41)/F41</f>
        <v>0.38736623998843528</v>
      </c>
    </row>
    <row r="42" spans="1:7" x14ac:dyDescent="0.25">
      <c r="A42" s="41" t="s">
        <v>32</v>
      </c>
      <c r="B42" s="42">
        <v>8194</v>
      </c>
      <c r="C42" s="42">
        <v>6935</v>
      </c>
      <c r="D42" s="49">
        <f t="shared" ref="D42" si="6">(B42-C42)/C42</f>
        <v>0.18154289834174478</v>
      </c>
      <c r="E42" s="43">
        <v>32149</v>
      </c>
      <c r="F42" s="42">
        <v>37276</v>
      </c>
      <c r="G42" s="49">
        <f t="shared" ref="G42:G44" si="7">(E42-F42)/F42</f>
        <v>-0.13754158171477626</v>
      </c>
    </row>
    <row r="43" spans="1:7" x14ac:dyDescent="0.25">
      <c r="A43" s="41" t="s">
        <v>17</v>
      </c>
      <c r="B43" s="42"/>
      <c r="C43" s="42">
        <v>4</v>
      </c>
      <c r="D43" s="49">
        <f t="shared" ref="D43:D44" si="8">(B43-C43)/C43</f>
        <v>-1</v>
      </c>
      <c r="E43" s="43">
        <v>19689</v>
      </c>
      <c r="F43" s="42">
        <v>9043</v>
      </c>
      <c r="G43" s="49">
        <f t="shared" si="7"/>
        <v>1.1772641822404069</v>
      </c>
    </row>
    <row r="44" spans="1:7" x14ac:dyDescent="0.25">
      <c r="A44" s="41" t="s">
        <v>27</v>
      </c>
      <c r="B44" s="42">
        <v>43</v>
      </c>
      <c r="C44" s="42">
        <v>45</v>
      </c>
      <c r="D44" s="49">
        <f t="shared" si="8"/>
        <v>-4.4444444444444446E-2</v>
      </c>
      <c r="E44" s="43">
        <v>1027</v>
      </c>
      <c r="F44" s="42">
        <v>759</v>
      </c>
      <c r="G44" s="49">
        <f t="shared" si="7"/>
        <v>0.35309617918313568</v>
      </c>
    </row>
    <row r="45" spans="1:7" x14ac:dyDescent="0.25">
      <c r="A45" s="46" t="s">
        <v>16</v>
      </c>
      <c r="B45" s="47">
        <v>225123</v>
      </c>
      <c r="C45" s="47">
        <v>158552</v>
      </c>
      <c r="D45" s="50">
        <f t="shared" ref="D45" si="9">(B45-C45)/C45</f>
        <v>0.41986856047227405</v>
      </c>
      <c r="E45" s="47">
        <v>1665201</v>
      </c>
      <c r="F45" s="47">
        <v>1209234</v>
      </c>
      <c r="G45" s="50">
        <f t="shared" ref="G45" si="10">(E45-F45)/F45</f>
        <v>0.37707093912344508</v>
      </c>
    </row>
    <row r="48" spans="1:7" x14ac:dyDescent="0.25">
      <c r="B48" s="71" t="s">
        <v>25</v>
      </c>
      <c r="C48" s="71"/>
      <c r="D48" s="71"/>
      <c r="E48" s="71"/>
      <c r="F48" s="71"/>
      <c r="G48" s="71"/>
    </row>
    <row r="49" spans="1:7" ht="15" customHeight="1" x14ac:dyDescent="0.25">
      <c r="A49" s="72" t="s">
        <v>11</v>
      </c>
      <c r="B49" s="73" t="s">
        <v>60</v>
      </c>
      <c r="C49" s="73"/>
      <c r="D49" s="74" t="s">
        <v>57</v>
      </c>
      <c r="E49" s="75" t="s">
        <v>74</v>
      </c>
      <c r="F49" s="75"/>
      <c r="G49" s="74" t="s">
        <v>58</v>
      </c>
    </row>
    <row r="50" spans="1:7" x14ac:dyDescent="0.25">
      <c r="A50" s="72"/>
      <c r="B50" s="40">
        <v>2024</v>
      </c>
      <c r="C50" s="40">
        <v>2023</v>
      </c>
      <c r="D50" s="74"/>
      <c r="E50" s="40">
        <v>2024</v>
      </c>
      <c r="F50" s="40">
        <v>2023</v>
      </c>
      <c r="G50" s="74"/>
    </row>
    <row r="51" spans="1:7" x14ac:dyDescent="0.25">
      <c r="A51" s="41" t="s">
        <v>14</v>
      </c>
      <c r="B51" s="42">
        <v>265543</v>
      </c>
      <c r="C51" s="42">
        <v>224019</v>
      </c>
      <c r="D51" s="49">
        <f>(B51-C51)/C51</f>
        <v>0.18535927756127829</v>
      </c>
      <c r="E51" s="43">
        <v>1427576</v>
      </c>
      <c r="F51" s="42">
        <v>1228488</v>
      </c>
      <c r="G51" s="49">
        <f>(E51-F51)/F51</f>
        <v>0.16205937705537213</v>
      </c>
    </row>
    <row r="52" spans="1:7" ht="15" customHeight="1" x14ac:dyDescent="0.25">
      <c r="A52" s="41" t="s">
        <v>17</v>
      </c>
      <c r="B52" s="42"/>
      <c r="C52" s="42">
        <v>50</v>
      </c>
      <c r="D52" s="49">
        <f t="shared" ref="D52:D54" si="11">(B52-C52)/C52</f>
        <v>-1</v>
      </c>
      <c r="E52" s="43">
        <v>19285</v>
      </c>
      <c r="F52" s="42">
        <v>10685</v>
      </c>
      <c r="G52" s="49">
        <f t="shared" ref="G52:G54" si="12">(E52-F52)/F52</f>
        <v>0.80486663547028547</v>
      </c>
    </row>
    <row r="53" spans="1:7" x14ac:dyDescent="0.25">
      <c r="A53" s="41" t="s">
        <v>27</v>
      </c>
      <c r="B53" s="42">
        <v>547</v>
      </c>
      <c r="C53" s="42">
        <v>583</v>
      </c>
      <c r="D53" s="49">
        <f t="shared" si="11"/>
        <v>-6.1749571183533448E-2</v>
      </c>
      <c r="E53" s="43">
        <v>1490</v>
      </c>
      <c r="F53" s="42">
        <v>1671</v>
      </c>
      <c r="G53" s="49">
        <f t="shared" si="12"/>
        <v>-0.10831837223219629</v>
      </c>
    </row>
    <row r="54" spans="1:7" x14ac:dyDescent="0.25">
      <c r="A54" s="46" t="s">
        <v>16</v>
      </c>
      <c r="B54" s="47">
        <v>266090</v>
      </c>
      <c r="C54" s="47">
        <v>224652</v>
      </c>
      <c r="D54" s="50">
        <f t="shared" si="11"/>
        <v>0.18445417801755604</v>
      </c>
      <c r="E54" s="47">
        <v>1448351</v>
      </c>
      <c r="F54" s="47">
        <v>1240844</v>
      </c>
      <c r="G54" s="50">
        <f t="shared" si="12"/>
        <v>0.16723053018751752</v>
      </c>
    </row>
    <row r="57" spans="1:7" x14ac:dyDescent="0.25">
      <c r="B57" s="71" t="s">
        <v>26</v>
      </c>
      <c r="C57" s="71"/>
      <c r="D57" s="71"/>
      <c r="E57" s="71"/>
      <c r="F57" s="71"/>
      <c r="G57" s="71"/>
    </row>
    <row r="58" spans="1:7" ht="15" customHeight="1" x14ac:dyDescent="0.25">
      <c r="A58" s="72" t="s">
        <v>11</v>
      </c>
      <c r="B58" s="73" t="s">
        <v>60</v>
      </c>
      <c r="C58" s="73"/>
      <c r="D58" s="74" t="s">
        <v>57</v>
      </c>
      <c r="E58" s="75" t="s">
        <v>74</v>
      </c>
      <c r="F58" s="75"/>
      <c r="G58" s="74" t="s">
        <v>58</v>
      </c>
    </row>
    <row r="59" spans="1:7" x14ac:dyDescent="0.25">
      <c r="A59" s="72"/>
      <c r="B59" s="40">
        <v>2024</v>
      </c>
      <c r="C59" s="40">
        <v>2023</v>
      </c>
      <c r="D59" s="74"/>
      <c r="E59" s="40">
        <v>2024</v>
      </c>
      <c r="F59" s="40">
        <v>2023</v>
      </c>
      <c r="G59" s="74"/>
    </row>
    <row r="60" spans="1:7" x14ac:dyDescent="0.25">
      <c r="A60" s="41" t="s">
        <v>14</v>
      </c>
      <c r="B60" s="42">
        <v>198078</v>
      </c>
      <c r="C60" s="42">
        <v>184198</v>
      </c>
      <c r="D60" s="49">
        <f>(B60-C60)/C60</f>
        <v>7.5353695479864063E-2</v>
      </c>
      <c r="E60" s="43">
        <v>1226562</v>
      </c>
      <c r="F60" s="42">
        <v>1129346</v>
      </c>
      <c r="G60" s="49">
        <f>(E60-F60)/F60</f>
        <v>8.6081679131107744E-2</v>
      </c>
    </row>
    <row r="61" spans="1:7" x14ac:dyDescent="0.25">
      <c r="A61" s="41" t="s">
        <v>17</v>
      </c>
      <c r="B61" s="42"/>
      <c r="C61" s="42"/>
      <c r="D61" s="49"/>
      <c r="E61" s="43">
        <v>10346</v>
      </c>
      <c r="F61" s="42">
        <v>8007</v>
      </c>
      <c r="G61" s="49">
        <f t="shared" ref="G61:G62" si="13">(E61-F61)/F61</f>
        <v>0.2921193955289122</v>
      </c>
    </row>
    <row r="62" spans="1:7" x14ac:dyDescent="0.25">
      <c r="A62" s="41" t="s">
        <v>27</v>
      </c>
      <c r="B62" s="42"/>
      <c r="C62" s="42">
        <v>309</v>
      </c>
      <c r="D62" s="49"/>
      <c r="E62" s="43"/>
      <c r="F62" s="42">
        <v>623</v>
      </c>
      <c r="G62" s="49">
        <f t="shared" si="13"/>
        <v>-1</v>
      </c>
    </row>
    <row r="63" spans="1:7" x14ac:dyDescent="0.25">
      <c r="A63" s="46" t="s">
        <v>16</v>
      </c>
      <c r="B63" s="47">
        <v>198078</v>
      </c>
      <c r="C63" s="47">
        <v>184507</v>
      </c>
      <c r="D63" s="50">
        <f t="shared" ref="D63" si="14">(B63-C63)/C63</f>
        <v>7.3552764935747694E-2</v>
      </c>
      <c r="E63" s="47">
        <v>1236908</v>
      </c>
      <c r="F63" s="47">
        <v>1137976</v>
      </c>
      <c r="G63" s="50">
        <f t="shared" ref="G63" si="15">(E63-F63)/F63</f>
        <v>8.6936807103137503E-2</v>
      </c>
    </row>
    <row r="66" spans="1:7" x14ac:dyDescent="0.25">
      <c r="B66" s="71" t="s">
        <v>28</v>
      </c>
      <c r="C66" s="71"/>
      <c r="D66" s="71"/>
      <c r="E66" s="71"/>
      <c r="F66" s="71"/>
      <c r="G66" s="71"/>
    </row>
    <row r="67" spans="1:7" ht="15" customHeight="1" x14ac:dyDescent="0.25">
      <c r="A67" s="72" t="s">
        <v>11</v>
      </c>
      <c r="B67" s="73" t="s">
        <v>60</v>
      </c>
      <c r="C67" s="73"/>
      <c r="D67" s="74" t="s">
        <v>57</v>
      </c>
      <c r="E67" s="75" t="s">
        <v>74</v>
      </c>
      <c r="F67" s="75"/>
      <c r="G67" s="74" t="s">
        <v>58</v>
      </c>
    </row>
    <row r="68" spans="1:7" x14ac:dyDescent="0.25">
      <c r="A68" s="72"/>
      <c r="B68" s="40">
        <v>2024</v>
      </c>
      <c r="C68" s="40">
        <v>2023</v>
      </c>
      <c r="D68" s="74"/>
      <c r="E68" s="40">
        <v>2024</v>
      </c>
      <c r="F68" s="40">
        <v>2023</v>
      </c>
      <c r="G68" s="74"/>
    </row>
    <row r="69" spans="1:7" x14ac:dyDescent="0.25">
      <c r="A69" s="41" t="s">
        <v>14</v>
      </c>
      <c r="B69" s="42">
        <v>117097</v>
      </c>
      <c r="C69" s="42">
        <v>127131</v>
      </c>
      <c r="D69" s="49">
        <f>(B69-C69)/C69</f>
        <v>-7.8926461681257915E-2</v>
      </c>
      <c r="E69" s="43">
        <v>568952</v>
      </c>
      <c r="F69" s="42">
        <v>571210</v>
      </c>
      <c r="G69" s="49">
        <f>(E69-F69)/F69</f>
        <v>-3.9530120271003659E-3</v>
      </c>
    </row>
    <row r="70" spans="1:7" x14ac:dyDescent="0.25">
      <c r="A70" s="41" t="s">
        <v>17</v>
      </c>
      <c r="B70" s="42"/>
      <c r="C70" s="42"/>
      <c r="D70" s="49"/>
      <c r="E70" s="43">
        <v>9258</v>
      </c>
      <c r="F70" s="42">
        <v>6834</v>
      </c>
      <c r="G70" s="49">
        <f>(E70-F70)/F70</f>
        <v>0.3546971027216857</v>
      </c>
    </row>
    <row r="71" spans="1:7" x14ac:dyDescent="0.25">
      <c r="A71" s="41" t="s">
        <v>27</v>
      </c>
      <c r="B71" s="42"/>
      <c r="C71" s="42"/>
      <c r="D71" s="49"/>
      <c r="E71" s="43">
        <v>324</v>
      </c>
      <c r="F71" s="42">
        <v>42</v>
      </c>
      <c r="G71" s="49">
        <f t="shared" ref="G71:G72" si="16">(E71-F71)/F71</f>
        <v>6.7142857142857144</v>
      </c>
    </row>
    <row r="72" spans="1:7" x14ac:dyDescent="0.25">
      <c r="A72" s="46" t="s">
        <v>16</v>
      </c>
      <c r="B72" s="47">
        <v>117097</v>
      </c>
      <c r="C72" s="47">
        <v>127131</v>
      </c>
      <c r="D72" s="50">
        <f t="shared" ref="D72" si="17">(B72-C72)/C72</f>
        <v>-7.8926461681257915E-2</v>
      </c>
      <c r="E72" s="47">
        <v>578534</v>
      </c>
      <c r="F72" s="47">
        <v>578086</v>
      </c>
      <c r="G72" s="50">
        <f t="shared" si="16"/>
        <v>7.7497119805703654E-4</v>
      </c>
    </row>
    <row r="75" spans="1:7" x14ac:dyDescent="0.25">
      <c r="B75" s="71" t="s">
        <v>29</v>
      </c>
      <c r="C75" s="71"/>
      <c r="D75" s="71"/>
      <c r="E75" s="71"/>
      <c r="F75" s="71"/>
      <c r="G75" s="71"/>
    </row>
    <row r="76" spans="1:7" ht="15" customHeight="1" x14ac:dyDescent="0.25">
      <c r="A76" s="72" t="s">
        <v>11</v>
      </c>
      <c r="B76" s="73" t="s">
        <v>60</v>
      </c>
      <c r="C76" s="73"/>
      <c r="D76" s="74" t="s">
        <v>57</v>
      </c>
      <c r="E76" s="75" t="s">
        <v>74</v>
      </c>
      <c r="F76" s="75"/>
      <c r="G76" s="74" t="s">
        <v>58</v>
      </c>
    </row>
    <row r="77" spans="1:7" x14ac:dyDescent="0.25">
      <c r="A77" s="72"/>
      <c r="B77" s="40">
        <v>2024</v>
      </c>
      <c r="C77" s="40">
        <v>2023</v>
      </c>
      <c r="D77" s="74"/>
      <c r="E77" s="40">
        <v>2024</v>
      </c>
      <c r="F77" s="40">
        <v>2023</v>
      </c>
      <c r="G77" s="74"/>
    </row>
    <row r="78" spans="1:7" x14ac:dyDescent="0.25">
      <c r="A78" s="41" t="s">
        <v>14</v>
      </c>
      <c r="B78" s="42">
        <v>136761</v>
      </c>
      <c r="C78" s="42">
        <v>149009</v>
      </c>
      <c r="D78" s="49">
        <f>(B78-C78)/C78</f>
        <v>-8.2196377400022821E-2</v>
      </c>
      <c r="E78" s="43">
        <v>686225</v>
      </c>
      <c r="F78" s="42">
        <v>680831</v>
      </c>
      <c r="G78" s="49">
        <f>(E78-F78)/F78</f>
        <v>7.9226709712101832E-3</v>
      </c>
    </row>
    <row r="79" spans="1:7" x14ac:dyDescent="0.25">
      <c r="A79" s="41" t="s">
        <v>27</v>
      </c>
      <c r="B79" s="42"/>
      <c r="C79" s="42"/>
      <c r="D79" s="49"/>
      <c r="E79" s="43">
        <v>580</v>
      </c>
      <c r="F79" s="42"/>
      <c r="G79" s="49"/>
    </row>
    <row r="80" spans="1:7" x14ac:dyDescent="0.25">
      <c r="A80" s="46" t="s">
        <v>16</v>
      </c>
      <c r="B80" s="47">
        <v>136761</v>
      </c>
      <c r="C80" s="47">
        <v>149009</v>
      </c>
      <c r="D80" s="50">
        <f t="shared" ref="D80" si="18">(B80-C80)/C80</f>
        <v>-8.2196377400022821E-2</v>
      </c>
      <c r="E80" s="47">
        <v>686805</v>
      </c>
      <c r="F80" s="47">
        <v>680831</v>
      </c>
      <c r="G80" s="50">
        <f t="shared" ref="G80" si="19">(E80-F80)/F80</f>
        <v>8.7745710756413856E-3</v>
      </c>
    </row>
    <row r="83" spans="1:7" x14ac:dyDescent="0.25">
      <c r="B83" s="71" t="s">
        <v>30</v>
      </c>
      <c r="C83" s="71"/>
      <c r="D83" s="71"/>
      <c r="E83" s="71"/>
      <c r="F83" s="71"/>
      <c r="G83" s="71"/>
    </row>
    <row r="84" spans="1:7" ht="15" customHeight="1" x14ac:dyDescent="0.25">
      <c r="A84" s="72" t="s">
        <v>11</v>
      </c>
      <c r="B84" s="73" t="s">
        <v>60</v>
      </c>
      <c r="C84" s="73"/>
      <c r="D84" s="74" t="s">
        <v>57</v>
      </c>
      <c r="E84" s="75" t="s">
        <v>74</v>
      </c>
      <c r="F84" s="75"/>
      <c r="G84" s="74" t="s">
        <v>58</v>
      </c>
    </row>
    <row r="85" spans="1:7" x14ac:dyDescent="0.25">
      <c r="A85" s="72"/>
      <c r="B85" s="40">
        <v>2024</v>
      </c>
      <c r="C85" s="40">
        <v>2023</v>
      </c>
      <c r="D85" s="74"/>
      <c r="E85" s="40">
        <v>2024</v>
      </c>
      <c r="F85" s="40">
        <v>2023</v>
      </c>
      <c r="G85" s="74"/>
    </row>
    <row r="86" spans="1:7" x14ac:dyDescent="0.25">
      <c r="A86" s="41" t="s">
        <v>14</v>
      </c>
      <c r="B86" s="42">
        <v>146488</v>
      </c>
      <c r="C86" s="42">
        <v>98051</v>
      </c>
      <c r="D86" s="49">
        <f>(B86-C86)/C86</f>
        <v>0.49399802143782318</v>
      </c>
      <c r="E86" s="43">
        <v>1010160</v>
      </c>
      <c r="F86" s="42">
        <v>711553</v>
      </c>
      <c r="G86" s="49">
        <f>(E86-F86)/F86</f>
        <v>0.41965531731297601</v>
      </c>
    </row>
    <row r="87" spans="1:7" x14ac:dyDescent="0.25">
      <c r="A87" s="41" t="s">
        <v>17</v>
      </c>
      <c r="B87" s="42">
        <v>93</v>
      </c>
      <c r="C87" s="42"/>
      <c r="D87" s="49"/>
      <c r="E87" s="43">
        <v>17566</v>
      </c>
      <c r="F87" s="42">
        <v>15834</v>
      </c>
      <c r="G87" s="49">
        <f>(E87-F87)/F87</f>
        <v>0.10938486800555766</v>
      </c>
    </row>
    <row r="88" spans="1:7" x14ac:dyDescent="0.25">
      <c r="A88" s="41" t="s">
        <v>27</v>
      </c>
      <c r="B88" s="42"/>
      <c r="C88" s="42">
        <v>1</v>
      </c>
      <c r="D88" s="49">
        <f>(B88-C88)/C88</f>
        <v>-1</v>
      </c>
      <c r="E88" s="43">
        <v>779</v>
      </c>
      <c r="F88" s="42">
        <v>515</v>
      </c>
      <c r="G88" s="49">
        <f t="shared" ref="G88:G89" si="20">(E88-F88)/F88</f>
        <v>0.51262135922330099</v>
      </c>
    </row>
    <row r="89" spans="1:7" x14ac:dyDescent="0.25">
      <c r="A89" s="46" t="s">
        <v>16</v>
      </c>
      <c r="B89" s="47">
        <v>146581</v>
      </c>
      <c r="C89" s="47">
        <v>98052</v>
      </c>
      <c r="D89" s="50">
        <f t="shared" ref="D89" si="21">(B89-C89)/C89</f>
        <v>0.49493126096357037</v>
      </c>
      <c r="E89" s="47">
        <v>1028505</v>
      </c>
      <c r="F89" s="47">
        <v>727902</v>
      </c>
      <c r="G89" s="50">
        <f t="shared" si="20"/>
        <v>0.41297180114905579</v>
      </c>
    </row>
    <row r="92" spans="1:7" x14ac:dyDescent="0.25">
      <c r="B92" s="56"/>
    </row>
  </sheetData>
  <mergeCells count="55">
    <mergeCell ref="B57:G57"/>
    <mergeCell ref="A58:A59"/>
    <mergeCell ref="B58:C58"/>
    <mergeCell ref="D58:D59"/>
    <mergeCell ref="E58:F58"/>
    <mergeCell ref="G58:G59"/>
    <mergeCell ref="E39:F39"/>
    <mergeCell ref="G39:G40"/>
    <mergeCell ref="B48:G48"/>
    <mergeCell ref="A49:A50"/>
    <mergeCell ref="B49:C49"/>
    <mergeCell ref="D49:D50"/>
    <mergeCell ref="E49:F49"/>
    <mergeCell ref="G49:G50"/>
    <mergeCell ref="E17:F17"/>
    <mergeCell ref="G17:G18"/>
    <mergeCell ref="A5:A6"/>
    <mergeCell ref="B5:C5"/>
    <mergeCell ref="D5:D6"/>
    <mergeCell ref="E5:F5"/>
    <mergeCell ref="G5:G6"/>
    <mergeCell ref="B38:G38"/>
    <mergeCell ref="A39:A40"/>
    <mergeCell ref="B39:C39"/>
    <mergeCell ref="D39:D40"/>
    <mergeCell ref="A2:G2"/>
    <mergeCell ref="B28:G28"/>
    <mergeCell ref="A29:A30"/>
    <mergeCell ref="B29:C29"/>
    <mergeCell ref="D29:D30"/>
    <mergeCell ref="E29:F29"/>
    <mergeCell ref="G29:G30"/>
    <mergeCell ref="B4:G4"/>
    <mergeCell ref="B16:G16"/>
    <mergeCell ref="A17:A18"/>
    <mergeCell ref="B17:C17"/>
    <mergeCell ref="D17:D18"/>
    <mergeCell ref="B66:G66"/>
    <mergeCell ref="A67:A68"/>
    <mergeCell ref="B67:C67"/>
    <mergeCell ref="D67:D68"/>
    <mergeCell ref="E67:F67"/>
    <mergeCell ref="G67:G68"/>
    <mergeCell ref="B75:G75"/>
    <mergeCell ref="A76:A77"/>
    <mergeCell ref="B76:C76"/>
    <mergeCell ref="D76:D77"/>
    <mergeCell ref="E76:F76"/>
    <mergeCell ref="G76:G77"/>
    <mergeCell ref="B83:G83"/>
    <mergeCell ref="A84:A85"/>
    <mergeCell ref="B84:C84"/>
    <mergeCell ref="D84:D85"/>
    <mergeCell ref="E84:F84"/>
    <mergeCell ref="G84:G8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61"/>
  <sheetViews>
    <sheetView workbookViewId="0">
      <selection activeCell="E15" sqref="E15"/>
    </sheetView>
  </sheetViews>
  <sheetFormatPr baseColWidth="10" defaultRowHeight="15" x14ac:dyDescent="0.25"/>
  <cols>
    <col min="1" max="1" width="39.28515625" bestFit="1" customWidth="1"/>
    <col min="2" max="2" width="14.7109375" customWidth="1"/>
    <col min="3" max="3" width="23.42578125" customWidth="1"/>
  </cols>
  <sheetData>
    <row r="3" spans="1:3" ht="15.75" thickBot="1" x14ac:dyDescent="0.3"/>
    <row r="4" spans="1:3" ht="15.75" thickBot="1" x14ac:dyDescent="0.3">
      <c r="A4" s="78" t="s">
        <v>67</v>
      </c>
      <c r="B4" s="79"/>
      <c r="C4" s="80"/>
    </row>
    <row r="5" spans="1:3" x14ac:dyDescent="0.25">
      <c r="A5" s="32" t="s">
        <v>10</v>
      </c>
      <c r="B5" s="33" t="s">
        <v>11</v>
      </c>
      <c r="C5" s="34" t="s">
        <v>12</v>
      </c>
    </row>
    <row r="6" spans="1:3" x14ac:dyDescent="0.25">
      <c r="A6" s="28" t="s">
        <v>75</v>
      </c>
      <c r="B6" s="35">
        <v>70369</v>
      </c>
      <c r="C6" s="36">
        <f>B6/$B$11*100</f>
        <v>2.4275878913493227</v>
      </c>
    </row>
    <row r="7" spans="1:3" x14ac:dyDescent="0.25">
      <c r="A7" s="28" t="s">
        <v>76</v>
      </c>
      <c r="B7" s="35">
        <v>65825</v>
      </c>
      <c r="C7" s="36">
        <f t="shared" ref="C7:C11" si="0">B7/$B$11*100</f>
        <v>2.2708291001445122</v>
      </c>
    </row>
    <row r="8" spans="1:3" x14ac:dyDescent="0.25">
      <c r="A8" s="28" t="s">
        <v>77</v>
      </c>
      <c r="B8" s="35">
        <v>55194</v>
      </c>
      <c r="C8" s="36">
        <f t="shared" si="0"/>
        <v>1.9040811447531514</v>
      </c>
    </row>
    <row r="9" spans="1:3" x14ac:dyDescent="0.25">
      <c r="A9" s="28" t="s">
        <v>78</v>
      </c>
      <c r="B9" s="35">
        <v>48146</v>
      </c>
      <c r="C9" s="36">
        <f t="shared" si="0"/>
        <v>1.6609394281132954</v>
      </c>
    </row>
    <row r="10" spans="1:3" x14ac:dyDescent="0.25">
      <c r="A10" s="28" t="s">
        <v>79</v>
      </c>
      <c r="B10" s="35">
        <v>43562</v>
      </c>
      <c r="C10" s="36">
        <f t="shared" si="0"/>
        <v>1.5028007179718228</v>
      </c>
    </row>
    <row r="11" spans="1:3" x14ac:dyDescent="0.25">
      <c r="A11" s="30" t="s">
        <v>13</v>
      </c>
      <c r="B11" s="37">
        <v>2898721</v>
      </c>
      <c r="C11" s="48">
        <f t="shared" si="0"/>
        <v>100</v>
      </c>
    </row>
    <row r="13" spans="1:3" ht="15.75" thickBot="1" x14ac:dyDescent="0.3"/>
    <row r="14" spans="1:3" ht="15.75" thickBot="1" x14ac:dyDescent="0.3">
      <c r="A14" s="78" t="s">
        <v>68</v>
      </c>
      <c r="B14" s="79"/>
      <c r="C14" s="80"/>
    </row>
    <row r="15" spans="1:3" x14ac:dyDescent="0.25">
      <c r="A15" s="32" t="s">
        <v>10</v>
      </c>
      <c r="B15" s="33" t="s">
        <v>11</v>
      </c>
      <c r="C15" s="34" t="s">
        <v>12</v>
      </c>
    </row>
    <row r="16" spans="1:3" x14ac:dyDescent="0.25">
      <c r="A16" s="28" t="s">
        <v>76</v>
      </c>
      <c r="B16" s="35">
        <v>65825</v>
      </c>
      <c r="C16" s="36">
        <f>B16/$B$21*100</f>
        <v>6.5972580662943008</v>
      </c>
    </row>
    <row r="17" spans="1:3" x14ac:dyDescent="0.25">
      <c r="A17" s="28" t="s">
        <v>77</v>
      </c>
      <c r="B17" s="35">
        <v>55194</v>
      </c>
      <c r="C17" s="36">
        <f t="shared" ref="C17:C21" si="1">B17/$B$21*100</f>
        <v>5.5317745797348667</v>
      </c>
    </row>
    <row r="18" spans="1:3" x14ac:dyDescent="0.25">
      <c r="A18" s="28" t="s">
        <v>78</v>
      </c>
      <c r="B18" s="35">
        <v>48146</v>
      </c>
      <c r="C18" s="36">
        <f t="shared" si="1"/>
        <v>4.8253944072891057</v>
      </c>
    </row>
    <row r="19" spans="1:3" x14ac:dyDescent="0.25">
      <c r="A19" s="28" t="s">
        <v>79</v>
      </c>
      <c r="B19" s="35">
        <v>43562</v>
      </c>
      <c r="C19" s="36">
        <f t="shared" si="1"/>
        <v>4.3659666674350524</v>
      </c>
    </row>
    <row r="20" spans="1:3" x14ac:dyDescent="0.25">
      <c r="A20" s="28" t="s">
        <v>99</v>
      </c>
      <c r="B20" s="35">
        <v>36990</v>
      </c>
      <c r="C20" s="36">
        <f t="shared" si="1"/>
        <v>3.7072932149217799</v>
      </c>
    </row>
    <row r="21" spans="1:3" x14ac:dyDescent="0.25">
      <c r="A21" s="30" t="s">
        <v>13</v>
      </c>
      <c r="B21" s="37">
        <v>997763</v>
      </c>
      <c r="C21" s="48">
        <f t="shared" si="1"/>
        <v>100</v>
      </c>
    </row>
    <row r="23" spans="1:3" ht="15.75" thickBot="1" x14ac:dyDescent="0.3"/>
    <row r="24" spans="1:3" ht="15.75" thickBot="1" x14ac:dyDescent="0.3">
      <c r="A24" s="78" t="s">
        <v>69</v>
      </c>
      <c r="B24" s="79"/>
      <c r="C24" s="80"/>
    </row>
    <row r="25" spans="1:3" x14ac:dyDescent="0.25">
      <c r="A25" s="32" t="s">
        <v>10</v>
      </c>
      <c r="B25" s="33" t="s">
        <v>11</v>
      </c>
      <c r="C25" s="34" t="s">
        <v>12</v>
      </c>
    </row>
    <row r="26" spans="1:3" x14ac:dyDescent="0.25">
      <c r="A26" s="28" t="s">
        <v>75</v>
      </c>
      <c r="B26" s="35">
        <v>70369</v>
      </c>
      <c r="C26" s="36">
        <f>B26/$B$31*100</f>
        <v>9.9713904739772339</v>
      </c>
    </row>
    <row r="27" spans="1:3" x14ac:dyDescent="0.25">
      <c r="A27" s="28" t="s">
        <v>85</v>
      </c>
      <c r="B27" s="35">
        <v>41570</v>
      </c>
      <c r="C27" s="36">
        <f t="shared" ref="C27:C31" si="2">B27/$B$31*100</f>
        <v>5.8905299493133851</v>
      </c>
    </row>
    <row r="28" spans="1:3" x14ac:dyDescent="0.25">
      <c r="A28" s="28" t="s">
        <v>86</v>
      </c>
      <c r="B28" s="35">
        <v>35809</v>
      </c>
      <c r="C28" s="36">
        <f t="shared" si="2"/>
        <v>5.0741878026211937</v>
      </c>
    </row>
    <row r="29" spans="1:3" x14ac:dyDescent="0.25">
      <c r="A29" s="28" t="s">
        <v>87</v>
      </c>
      <c r="B29" s="35">
        <v>32107</v>
      </c>
      <c r="C29" s="36">
        <f t="shared" si="2"/>
        <v>4.5496089748040625</v>
      </c>
    </row>
    <row r="30" spans="1:3" x14ac:dyDescent="0.25">
      <c r="A30" s="28" t="s">
        <v>88</v>
      </c>
      <c r="B30" s="35">
        <v>23134</v>
      </c>
      <c r="C30" s="36">
        <f t="shared" si="2"/>
        <v>3.2781217187254232</v>
      </c>
    </row>
    <row r="31" spans="1:3" x14ac:dyDescent="0.25">
      <c r="A31" s="30" t="s">
        <v>13</v>
      </c>
      <c r="B31" s="37">
        <v>705709</v>
      </c>
      <c r="C31" s="48">
        <f t="shared" si="2"/>
        <v>100</v>
      </c>
    </row>
    <row r="33" spans="1:3" ht="15.75" thickBot="1" x14ac:dyDescent="0.3"/>
    <row r="34" spans="1:3" ht="15.75" thickBot="1" x14ac:dyDescent="0.3">
      <c r="A34" s="78" t="s">
        <v>70</v>
      </c>
      <c r="B34" s="79"/>
      <c r="C34" s="80"/>
    </row>
    <row r="35" spans="1:3" x14ac:dyDescent="0.25">
      <c r="A35" s="32" t="s">
        <v>10</v>
      </c>
      <c r="B35" s="33" t="s">
        <v>11</v>
      </c>
      <c r="C35" s="34" t="s">
        <v>12</v>
      </c>
    </row>
    <row r="36" spans="1:3" x14ac:dyDescent="0.25">
      <c r="A36" s="28" t="s">
        <v>80</v>
      </c>
      <c r="B36" s="35">
        <v>42674</v>
      </c>
      <c r="C36" s="36">
        <f>B36/$B$41*100</f>
        <v>18.955859685594099</v>
      </c>
    </row>
    <row r="37" spans="1:3" x14ac:dyDescent="0.25">
      <c r="A37" s="28" t="s">
        <v>81</v>
      </c>
      <c r="B37" s="35">
        <v>14847</v>
      </c>
      <c r="C37" s="36">
        <f t="shared" ref="C37:C41" si="3">B37/$B$41*100</f>
        <v>6.595061366453006</v>
      </c>
    </row>
    <row r="38" spans="1:3" x14ac:dyDescent="0.25">
      <c r="A38" s="28" t="s">
        <v>82</v>
      </c>
      <c r="B38" s="35">
        <v>12996</v>
      </c>
      <c r="C38" s="36">
        <f t="shared" si="3"/>
        <v>5.7728441785157445</v>
      </c>
    </row>
    <row r="39" spans="1:3" x14ac:dyDescent="0.25">
      <c r="A39" s="28" t="s">
        <v>83</v>
      </c>
      <c r="B39" s="35">
        <v>8258</v>
      </c>
      <c r="C39" s="36">
        <f t="shared" si="3"/>
        <v>3.6682169303003249</v>
      </c>
    </row>
    <row r="40" spans="1:3" x14ac:dyDescent="0.25">
      <c r="A40" s="28" t="s">
        <v>84</v>
      </c>
      <c r="B40" s="35">
        <v>7876</v>
      </c>
      <c r="C40" s="36">
        <f t="shared" si="3"/>
        <v>3.4985319136649742</v>
      </c>
    </row>
    <row r="41" spans="1:3" x14ac:dyDescent="0.25">
      <c r="A41" s="30" t="s">
        <v>13</v>
      </c>
      <c r="B41" s="37">
        <v>225123</v>
      </c>
      <c r="C41" s="48">
        <f t="shared" si="3"/>
        <v>100</v>
      </c>
    </row>
    <row r="43" spans="1:3" ht="15.75" thickBot="1" x14ac:dyDescent="0.3"/>
    <row r="44" spans="1:3" ht="15.75" thickBot="1" x14ac:dyDescent="0.3">
      <c r="A44" s="78" t="s">
        <v>71</v>
      </c>
      <c r="B44" s="79"/>
      <c r="C44" s="80"/>
    </row>
    <row r="45" spans="1:3" x14ac:dyDescent="0.25">
      <c r="A45" s="32" t="s">
        <v>10</v>
      </c>
      <c r="B45" s="33" t="s">
        <v>11</v>
      </c>
      <c r="C45" s="34" t="s">
        <v>12</v>
      </c>
    </row>
    <row r="46" spans="1:3" x14ac:dyDescent="0.25">
      <c r="A46" s="28" t="s">
        <v>89</v>
      </c>
      <c r="B46" s="35">
        <v>35547</v>
      </c>
      <c r="C46" s="36">
        <f>B46/$B$51*100</f>
        <v>13.359013867488445</v>
      </c>
    </row>
    <row r="47" spans="1:3" x14ac:dyDescent="0.25">
      <c r="A47" s="28" t="s">
        <v>90</v>
      </c>
      <c r="B47" s="35">
        <v>31080</v>
      </c>
      <c r="C47" s="36">
        <f t="shared" ref="C47:C51" si="4">B47/$B$51*100</f>
        <v>11.680258559134128</v>
      </c>
    </row>
    <row r="48" spans="1:3" x14ac:dyDescent="0.25">
      <c r="A48" s="28" t="s">
        <v>91</v>
      </c>
      <c r="B48" s="35">
        <v>27143</v>
      </c>
      <c r="C48" s="36">
        <f t="shared" si="4"/>
        <v>10.200683979104815</v>
      </c>
    </row>
    <row r="49" spans="1:3" x14ac:dyDescent="0.25">
      <c r="A49" s="28" t="s">
        <v>92</v>
      </c>
      <c r="B49" s="35">
        <v>23227</v>
      </c>
      <c r="C49" s="36">
        <f t="shared" si="4"/>
        <v>8.7290014656695103</v>
      </c>
    </row>
    <row r="50" spans="1:3" x14ac:dyDescent="0.25">
      <c r="A50" s="28" t="s">
        <v>93</v>
      </c>
      <c r="B50" s="35">
        <v>10995</v>
      </c>
      <c r="C50" s="36">
        <f t="shared" si="4"/>
        <v>4.1320605810064261</v>
      </c>
    </row>
    <row r="51" spans="1:3" x14ac:dyDescent="0.25">
      <c r="A51" s="30" t="s">
        <v>13</v>
      </c>
      <c r="B51" s="37">
        <v>266090</v>
      </c>
      <c r="C51" s="48">
        <f t="shared" si="4"/>
        <v>100</v>
      </c>
    </row>
    <row r="53" spans="1:3" ht="15.75" thickBot="1" x14ac:dyDescent="0.3"/>
    <row r="54" spans="1:3" ht="15.75" thickBot="1" x14ac:dyDescent="0.3">
      <c r="A54" s="78" t="s">
        <v>72</v>
      </c>
      <c r="B54" s="79"/>
      <c r="C54" s="80"/>
    </row>
    <row r="55" spans="1:3" x14ac:dyDescent="0.25">
      <c r="A55" s="32" t="s">
        <v>10</v>
      </c>
      <c r="B55" s="33" t="s">
        <v>11</v>
      </c>
      <c r="C55" s="34" t="s">
        <v>12</v>
      </c>
    </row>
    <row r="56" spans="1:3" x14ac:dyDescent="0.25">
      <c r="A56" s="28" t="s">
        <v>94</v>
      </c>
      <c r="B56" s="35">
        <v>19830</v>
      </c>
      <c r="C56" s="36">
        <f>B56/$B$61*100</f>
        <v>10.01120770605519</v>
      </c>
    </row>
    <row r="57" spans="1:3" x14ac:dyDescent="0.25">
      <c r="A57" s="28" t="s">
        <v>95</v>
      </c>
      <c r="B57" s="35">
        <v>15243</v>
      </c>
      <c r="C57" s="36">
        <f t="shared" ref="C57:C61" si="5">B57/$B$61*100</f>
        <v>7.6954533062732864</v>
      </c>
    </row>
    <row r="58" spans="1:3" x14ac:dyDescent="0.25">
      <c r="A58" s="28" t="s">
        <v>96</v>
      </c>
      <c r="B58" s="35">
        <v>11856</v>
      </c>
      <c r="C58" s="36">
        <f t="shared" si="5"/>
        <v>5.9855208554205914</v>
      </c>
    </row>
    <row r="59" spans="1:3" x14ac:dyDescent="0.25">
      <c r="A59" s="28" t="s">
        <v>97</v>
      </c>
      <c r="B59" s="35">
        <v>11796</v>
      </c>
      <c r="C59" s="36">
        <f t="shared" si="5"/>
        <v>5.9552297579741316</v>
      </c>
    </row>
    <row r="60" spans="1:3" x14ac:dyDescent="0.25">
      <c r="A60" s="28" t="s">
        <v>98</v>
      </c>
      <c r="B60" s="35">
        <v>10050</v>
      </c>
      <c r="C60" s="36">
        <f t="shared" si="5"/>
        <v>5.073758822282131</v>
      </c>
    </row>
    <row r="61" spans="1:3" x14ac:dyDescent="0.25">
      <c r="A61" s="30" t="s">
        <v>13</v>
      </c>
      <c r="B61" s="37">
        <v>198078</v>
      </c>
      <c r="C61" s="48">
        <f t="shared" si="5"/>
        <v>100</v>
      </c>
    </row>
  </sheetData>
  <mergeCells count="6">
    <mergeCell ref="A54:C54"/>
    <mergeCell ref="A4:C4"/>
    <mergeCell ref="A14:C14"/>
    <mergeCell ref="A24:C24"/>
    <mergeCell ref="A34:C34"/>
    <mergeCell ref="A44:C44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Trafic aérien par aéroport</vt:lpstr>
      <vt:lpstr>Ventilation nat-inter</vt:lpstr>
      <vt:lpstr>Ventilation par région</vt:lpstr>
      <vt:lpstr>Top 5 des routes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2020-03-12T10:26:06Z</dcterms:created>
  <dcterms:modified xsi:type="dcterms:W3CDTF">2024-09-18T14:23:29Z</dcterms:modified>
</cp:coreProperties>
</file>